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тур1" sheetId="2" r:id="rId2"/>
    <sheet name="тур2" sheetId="3" r:id="rId3"/>
    <sheet name="тур3" sheetId="4" r:id="rId4"/>
    <sheet name="тур4" sheetId="5" r:id="rId5"/>
    <sheet name="тур5" sheetId="6" r:id="rId6"/>
    <sheet name="тур6" sheetId="7" r:id="rId7"/>
    <sheet name="тур7" sheetId="8" r:id="rId8"/>
    <sheet name="Прот1" sheetId="9" r:id="rId9"/>
    <sheet name="Прот2" sheetId="10" r:id="rId10"/>
    <sheet name="Прот3" sheetId="11" r:id="rId11"/>
    <sheet name="Прот4" sheetId="12" r:id="rId12"/>
    <sheet name="Прот5" sheetId="13" r:id="rId13"/>
    <sheet name="Прот6" sheetId="14" r:id="rId14"/>
    <sheet name="Прот7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<sst xmlns="http://schemas.openxmlformats.org/spreadsheetml/2006/main" count="9261" uniqueCount="1473">
  <si>
    <t>М</t>
  </si>
  <si>
    <t>№</t>
  </si>
  <si>
    <t>Фамилии участников</t>
  </si>
  <si>
    <t>r</t>
  </si>
  <si>
    <t>СУММА</t>
  </si>
  <si>
    <t>имп/сдачу</t>
  </si>
  <si>
    <t>сыграно сдач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</si>
  <si>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</si>
  <si>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</si>
  <si>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</si>
  <si>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</si>
  <si>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</si>
  <si>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</si>
  <si>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</si>
  <si>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</si>
  <si>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</si>
  <si>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</si>
  <si>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Т</t>
  </si>
  <si>
    <t>♥</t>
  </si>
  <si>
    <t>972</t>
  </si>
  <si>
    <t>♦</t>
  </si>
  <si>
    <t>♣</t>
  </si>
  <si>
    <t>85</t>
  </si>
  <si>
    <t>X8</t>
  </si>
  <si>
    <t>62</t>
  </si>
  <si>
    <t>ТX4</t>
  </si>
  <si>
    <t>973</t>
  </si>
  <si>
    <t>N</t>
  </si>
  <si>
    <t>В2</t>
  </si>
  <si>
    <t>Минимакс:</t>
  </si>
  <si>
    <t>S</t>
  </si>
  <si>
    <t>5</t>
  </si>
  <si>
    <t>E</t>
  </si>
  <si>
    <t>W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</si>
  <si>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</si>
  <si>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</si>
  <si>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</si>
  <si>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</si>
  <si>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</si>
  <si>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</si>
  <si>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</si>
  <si>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</si>
  <si>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</si>
  <si>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</si>
  <si>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</si>
  <si>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</si>
  <si>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t>03</t>
  </si>
  <si>
    <t>South</t>
  </si>
  <si>
    <t>04</t>
  </si>
  <si>
    <t>West</t>
  </si>
  <si>
    <t>E-W</t>
  </si>
  <si>
    <t>ALL</t>
  </si>
  <si>
    <t>2</t>
  </si>
  <si>
    <t>X</t>
  </si>
  <si>
    <t>Д6</t>
  </si>
  <si>
    <t>84</t>
  </si>
  <si>
    <t>Д</t>
  </si>
  <si>
    <t>4♠</t>
  </si>
  <si>
    <t>4♠к</t>
  </si>
  <si>
    <t>2♠</t>
  </si>
  <si>
    <t>05</t>
  </si>
  <si>
    <t>06</t>
  </si>
  <si>
    <t>В95</t>
  </si>
  <si>
    <t>КX64</t>
  </si>
  <si>
    <t>X83</t>
  </si>
  <si>
    <t>752</t>
  </si>
  <si>
    <t>ТК9</t>
  </si>
  <si>
    <t>КX5</t>
  </si>
  <si>
    <t>Д8</t>
  </si>
  <si>
    <t>ТД82</t>
  </si>
  <si>
    <t>ТД8</t>
  </si>
  <si>
    <t>2NT</t>
  </si>
  <si>
    <t>1NT</t>
  </si>
  <si>
    <t>3♠</t>
  </si>
  <si>
    <t>07</t>
  </si>
  <si>
    <t>08</t>
  </si>
  <si>
    <t>952</t>
  </si>
  <si>
    <t>ДВ</t>
  </si>
  <si>
    <t>Т42</t>
  </si>
  <si>
    <t>X7</t>
  </si>
  <si>
    <t>92</t>
  </si>
  <si>
    <t>В</t>
  </si>
  <si>
    <t>09</t>
  </si>
  <si>
    <t>10</t>
  </si>
  <si>
    <t>762</t>
  </si>
  <si>
    <t>6</t>
  </si>
  <si>
    <t>11</t>
  </si>
  <si>
    <t>12</t>
  </si>
  <si>
    <t>КВ</t>
  </si>
  <si>
    <t>86</t>
  </si>
  <si>
    <t>42</t>
  </si>
  <si>
    <t>9</t>
  </si>
  <si>
    <t>4♠, W, -420</t>
  </si>
  <si>
    <t>13</t>
  </si>
  <si>
    <t>14</t>
  </si>
  <si>
    <t>Д96</t>
  </si>
  <si>
    <t>65</t>
  </si>
  <si>
    <t>Д7</t>
  </si>
  <si>
    <t>72</t>
  </si>
  <si>
    <t>X53</t>
  </si>
  <si>
    <t>83</t>
  </si>
  <si>
    <t>Пар</t>
  </si>
  <si>
    <t>max</t>
  </si>
  <si>
    <t>Сдач</t>
  </si>
  <si>
    <t>Imp</t>
  </si>
  <si>
    <t>%</t>
  </si>
  <si>
    <t>МБ</t>
  </si>
  <si>
    <t>Итоговый батлер после</t>
  </si>
  <si>
    <t>тур1</t>
  </si>
  <si>
    <t>тур2</t>
  </si>
  <si>
    <t>тур3</t>
  </si>
  <si>
    <t>тур4</t>
  </si>
  <si>
    <t>тур5</t>
  </si>
  <si>
    <t>тур6</t>
  </si>
  <si>
    <t>тур7</t>
  </si>
  <si>
    <t>Ком №</t>
  </si>
  <si>
    <t>Сдач в туре: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</si>
  <si>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</si>
  <si>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ход</t>
  </si>
  <si>
    <t>Командный Чемпионат Самарской области 2021 г.</t>
  </si>
  <si>
    <t>10 апреля 2021 года,  ТУР 1</t>
  </si>
  <si>
    <t>Бакал М.Э.</t>
  </si>
  <si>
    <t>Харанфиль А.Е.</t>
  </si>
  <si>
    <t>Петрухин К.С.</t>
  </si>
  <si>
    <t>Полькин В.А.</t>
  </si>
  <si>
    <t>Минкин И.М.</t>
  </si>
  <si>
    <t>Соболев М.В.</t>
  </si>
  <si>
    <t>Антипова Е.С.</t>
  </si>
  <si>
    <t>Антипов С.В.</t>
  </si>
  <si>
    <t>=</t>
  </si>
  <si>
    <t>Волкова Е.Н.</t>
  </si>
  <si>
    <t>Волков С.В.</t>
  </si>
  <si>
    <t>Академова В.В.</t>
  </si>
  <si>
    <t>Рыбакин А.Л.</t>
  </si>
  <si>
    <t>Васильев Ю.В.</t>
  </si>
  <si>
    <t>Коблов И.В.</t>
  </si>
  <si>
    <t>Колтыгин Д.И.</t>
  </si>
  <si>
    <t>Кошелев А.И.</t>
  </si>
  <si>
    <t>Крюкова Э.Г.</t>
  </si>
  <si>
    <t>Ситников А.Ю.</t>
  </si>
  <si>
    <t>Аушев П.С.</t>
  </si>
  <si>
    <t>Великий С.А.</t>
  </si>
  <si>
    <t>Хоркина К.Д.</t>
  </si>
  <si>
    <t>Романов М.В.</t>
  </si>
  <si>
    <t>Юн И.В.</t>
  </si>
  <si>
    <t>Гирчев И.В.</t>
  </si>
  <si>
    <t>Гураль О.Н.</t>
  </si>
  <si>
    <t>Золотарев Я.И.</t>
  </si>
  <si>
    <t>Полянская Н.В.</t>
  </si>
  <si>
    <t>Ануфриев А.Б.</t>
  </si>
  <si>
    <t>Жевелев С.Н.</t>
  </si>
  <si>
    <t>Овсиенко С.С.</t>
  </si>
  <si>
    <t>Волков А.В.</t>
  </si>
  <si>
    <t>Табатадзе М.В.</t>
  </si>
  <si>
    <t>1 тур</t>
  </si>
  <si>
    <t>Т54</t>
  </si>
  <si>
    <t>Т96</t>
  </si>
  <si>
    <t>X953</t>
  </si>
  <si>
    <t>+</t>
  </si>
  <si>
    <t>В7643</t>
  </si>
  <si>
    <t>ДВ85</t>
  </si>
  <si>
    <t>Т862</t>
  </si>
  <si>
    <t>ДВ43</t>
  </si>
  <si>
    <t>КВ64</t>
  </si>
  <si>
    <t>КX963</t>
  </si>
  <si>
    <t>К753</t>
  </si>
  <si>
    <t>ДВ82</t>
  </si>
  <si>
    <t>К842</t>
  </si>
  <si>
    <t>Д852</t>
  </si>
  <si>
    <t>ТК94</t>
  </si>
  <si>
    <t>974</t>
  </si>
  <si>
    <t>К95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</si>
  <si>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</si>
  <si>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</si>
  <si>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Д872</t>
  </si>
  <si>
    <t>X4</t>
  </si>
  <si>
    <t>Т76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</si>
  <si>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</si>
  <si>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4♠, W, -450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</si>
  <si>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</si>
  <si>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X63</t>
  </si>
  <si>
    <t>ТКДВX52</t>
  </si>
  <si>
    <r>
      <t>♥</t>
    </r>
    <r>
      <rPr>
        <sz val="10"/>
        <rFont val="Arial Cyr"/>
        <family val="2"/>
      </rPr>
      <t>2</t>
    </r>
  </si>
  <si>
    <r>
      <t>4</t>
    </r>
    <r>
      <rPr>
        <sz val="10"/>
        <color indexed="10"/>
        <rFont val="Arial Cyr"/>
        <family val="2"/>
      </rPr>
      <t>♥</t>
    </r>
  </si>
  <si>
    <t>♣K</t>
  </si>
  <si>
    <t>♠5</t>
  </si>
  <si>
    <t>3♣к</t>
  </si>
  <si>
    <r>
      <t>♥</t>
    </r>
    <r>
      <rPr>
        <sz val="10"/>
        <rFont val="Arial Cyr"/>
        <family val="2"/>
      </rPr>
      <t>3</t>
    </r>
  </si>
  <si>
    <t>♣A</t>
  </si>
  <si>
    <t>♣6</t>
  </si>
  <si>
    <t>♣3</t>
  </si>
  <si>
    <t>ТД5</t>
  </si>
  <si>
    <t>КВ752</t>
  </si>
  <si>
    <t>КВX4</t>
  </si>
  <si>
    <t>ВX73</t>
  </si>
  <si>
    <t>Д9854</t>
  </si>
  <si>
    <t>КВ9</t>
  </si>
  <si>
    <t>В864</t>
  </si>
  <si>
    <t>КX9</t>
  </si>
  <si>
    <t>К542</t>
  </si>
  <si>
    <t>КВ54</t>
  </si>
  <si>
    <t>ДX873</t>
  </si>
  <si>
    <t>X843</t>
  </si>
  <si>
    <t>75</t>
  </si>
  <si>
    <t>96</t>
  </si>
  <si>
    <t>КД8542</t>
  </si>
  <si>
    <t>ТX3</t>
  </si>
  <si>
    <t>Д875</t>
  </si>
  <si>
    <t>732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</si>
  <si>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</si>
  <si>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ДВ987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</si>
  <si>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</si>
  <si>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962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</si>
  <si>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</si>
  <si>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+920</t>
    </r>
  </si>
  <si>
    <t>ТД832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</si>
  <si>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</si>
  <si>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</si>
  <si>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</si>
  <si>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</si>
  <si>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</si>
  <si>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</si>
  <si>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</si>
  <si>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</si>
  <si>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7</t>
    </r>
  </si>
  <si>
    <t>♣10</t>
  </si>
  <si>
    <t>♠6</t>
  </si>
  <si>
    <r>
      <t>♥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</si>
  <si>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</si>
  <si>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9</t>
    </r>
  </si>
  <si>
    <t>В952</t>
  </si>
  <si>
    <t>Д75</t>
  </si>
  <si>
    <t>К97632</t>
  </si>
  <si>
    <t>К2</t>
  </si>
  <si>
    <t>ТК964</t>
  </si>
  <si>
    <t>К84</t>
  </si>
  <si>
    <t>Т7</t>
  </si>
  <si>
    <t>983</t>
  </si>
  <si>
    <t>КВ62</t>
  </si>
  <si>
    <t>Т9543</t>
  </si>
  <si>
    <t>ДВ84</t>
  </si>
  <si>
    <t>ТДВ6</t>
  </si>
  <si>
    <t>975</t>
  </si>
  <si>
    <t>ТВ86</t>
  </si>
  <si>
    <t>ТВ85</t>
  </si>
  <si>
    <t>Д732</t>
  </si>
  <si>
    <t>ДX63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</si>
  <si>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</si>
  <si>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</si>
  <si>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</si>
  <si>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</si>
  <si>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</si>
  <si>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+110</t>
    </r>
  </si>
  <si>
    <t>КДX5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</si>
  <si>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</si>
  <si>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</si>
  <si>
    <t>♣8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</si>
  <si>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</si>
  <si>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</si>
  <si>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ТК</t>
  </si>
  <si>
    <t>7653</t>
  </si>
  <si>
    <t>ТКД5</t>
  </si>
  <si>
    <t>X962</t>
  </si>
  <si>
    <t>КДВ73</t>
  </si>
  <si>
    <t>Т87</t>
  </si>
  <si>
    <t>Т43</t>
  </si>
  <si>
    <t>653</t>
  </si>
  <si>
    <t>ДВX842</t>
  </si>
  <si>
    <t>КX4</t>
  </si>
  <si>
    <t>ТД98</t>
  </si>
  <si>
    <t>73</t>
  </si>
  <si>
    <t>9853</t>
  </si>
  <si>
    <t>В642</t>
  </si>
  <si>
    <t>В43</t>
  </si>
  <si>
    <t>ТКД87</t>
  </si>
  <si>
    <t>9542</t>
  </si>
  <si>
    <t>X9643</t>
  </si>
  <si>
    <t>К</t>
  </si>
  <si>
    <t>X985</t>
  </si>
  <si>
    <t>7</t>
  </si>
  <si>
    <t>97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</si>
  <si>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</si>
  <si>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</si>
  <si>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X98642</t>
  </si>
  <si>
    <t>КДX7</t>
  </si>
  <si>
    <t>6♠*, E, +1100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</si>
  <si>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</si>
  <si>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2♣, S, +130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</si>
  <si>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</si>
  <si>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ДВ52</t>
  </si>
  <si>
    <t>КДВ62</t>
  </si>
  <si>
    <r>
      <t>5</t>
    </r>
    <r>
      <rPr>
        <sz val="10"/>
        <color indexed="10"/>
        <rFont val="Arial Cyr"/>
        <family val="2"/>
      </rPr>
      <t>♥</t>
    </r>
  </si>
  <si>
    <t>♣9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</si>
  <si>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</si>
  <si>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♣Q</t>
  </si>
  <si>
    <t>♣7</t>
  </si>
  <si>
    <t>♠3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</si>
  <si>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</si>
  <si>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</si>
  <si>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5</t>
    </r>
  </si>
  <si>
    <t>3♣</t>
  </si>
  <si>
    <t>♠4</t>
  </si>
  <si>
    <r>
      <t>♦</t>
    </r>
    <r>
      <rPr>
        <sz val="10"/>
        <rFont val="Arial Cyr"/>
        <family val="2"/>
      </rPr>
      <t>A</t>
    </r>
  </si>
  <si>
    <t>3♠к</t>
  </si>
  <si>
    <t>К96</t>
  </si>
  <si>
    <t>542</t>
  </si>
  <si>
    <t>К932</t>
  </si>
  <si>
    <t>ТX63</t>
  </si>
  <si>
    <t>Т87642</t>
  </si>
  <si>
    <t>ТВX5</t>
  </si>
  <si>
    <t>ДВ93</t>
  </si>
  <si>
    <t>К876</t>
  </si>
  <si>
    <t>ДВ754</t>
  </si>
  <si>
    <t>ТД852</t>
  </si>
  <si>
    <t>КВ93</t>
  </si>
  <si>
    <t>Д742</t>
  </si>
  <si>
    <t>ТДX7432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</si>
  <si>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</si>
  <si>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ДВ932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</si>
  <si>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</si>
  <si>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</si>
  <si>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3NT, N, +430</t>
  </si>
  <si>
    <t>Т6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</si>
  <si>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</si>
  <si>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-620</t>
    </r>
  </si>
  <si>
    <t>X64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</si>
  <si>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</si>
  <si>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♠Q</t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</si>
  <si>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</si>
  <si>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</si>
  <si>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7</t>
    </r>
  </si>
  <si>
    <t>♠A</t>
  </si>
  <si>
    <t>Д76</t>
  </si>
  <si>
    <t>КX9432</t>
  </si>
  <si>
    <t>В982</t>
  </si>
  <si>
    <t>ТКX</t>
  </si>
  <si>
    <t>В9753</t>
  </si>
  <si>
    <t>ДВ5</t>
  </si>
  <si>
    <t>9864</t>
  </si>
  <si>
    <t>ТВ65</t>
  </si>
  <si>
    <t>КД9742</t>
  </si>
  <si>
    <t>ТКВ54</t>
  </si>
  <si>
    <t>ТВ7</t>
  </si>
  <si>
    <t>К43</t>
  </si>
  <si>
    <t>8642</t>
  </si>
  <si>
    <t>ТКД4</t>
  </si>
  <si>
    <t>ДX85</t>
  </si>
  <si>
    <t>ТКX32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</si>
  <si>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</si>
  <si>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</si>
  <si>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-300</t>
    </r>
  </si>
  <si>
    <t>ТДX7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</si>
  <si>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</si>
  <si>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E, -420</t>
  </si>
  <si>
    <t>В953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</si>
  <si>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</si>
  <si>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КВ97643</t>
  </si>
  <si>
    <t>♣5</t>
  </si>
  <si>
    <r>
      <t>♥</t>
    </r>
    <r>
      <rPr>
        <sz val="10"/>
        <rFont val="Arial Cyr"/>
        <family val="2"/>
      </rPr>
      <t>Q</t>
    </r>
  </si>
  <si>
    <t>♣2</t>
  </si>
  <si>
    <t>♠K</t>
  </si>
  <si>
    <t>♠7</t>
  </si>
  <si>
    <t>ДX2</t>
  </si>
  <si>
    <t>В986</t>
  </si>
  <si>
    <t>ТКX864</t>
  </si>
  <si>
    <t>ДВ864</t>
  </si>
  <si>
    <t>Д4</t>
  </si>
  <si>
    <t>Д82</t>
  </si>
  <si>
    <t>ВX543</t>
  </si>
  <si>
    <t>7643</t>
  </si>
  <si>
    <t>ТК95</t>
  </si>
  <si>
    <t>К742</t>
  </si>
  <si>
    <t>В8</t>
  </si>
  <si>
    <t>КДX532</t>
  </si>
  <si>
    <t>ВX8</t>
  </si>
  <si>
    <t>Т65</t>
  </si>
  <si>
    <t>В963</t>
  </si>
  <si>
    <t>754</t>
  </si>
  <si>
    <t>976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</si>
  <si>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</si>
  <si>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</si>
  <si>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</si>
  <si>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</si>
  <si>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Т64</t>
  </si>
  <si>
    <t>5♠, E, -650</t>
  </si>
  <si>
    <t>ДВ3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</si>
  <si>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</si>
  <si>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+100</t>
    </r>
  </si>
  <si>
    <t>Т9732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</si>
  <si>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</si>
  <si>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К9732</t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</si>
  <si>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</si>
  <si>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</si>
  <si>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</si>
  <si>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10 апреля 2021 года,  ТУР 2</t>
  </si>
  <si>
    <t>15</t>
  </si>
  <si>
    <t>16</t>
  </si>
  <si>
    <t>2 тур</t>
  </si>
  <si>
    <t>95</t>
  </si>
  <si>
    <t>ДВ98754</t>
  </si>
  <si>
    <t>8754</t>
  </si>
  <si>
    <t>Т9854</t>
  </si>
  <si>
    <t>74</t>
  </si>
  <si>
    <t>ТДВ</t>
  </si>
  <si>
    <t>КДX6</t>
  </si>
  <si>
    <t>ТВ84</t>
  </si>
  <si>
    <t>63</t>
  </si>
  <si>
    <t>32</t>
  </si>
  <si>
    <t>ДВ96</t>
  </si>
  <si>
    <t>К763</t>
  </si>
  <si>
    <t>X9842</t>
  </si>
  <si>
    <t>В86</t>
  </si>
  <si>
    <t>КД4</t>
  </si>
  <si>
    <t>ТКВX98</t>
  </si>
  <si>
    <t>632</t>
  </si>
  <si>
    <t>X8652</t>
  </si>
  <si>
    <t>К74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</si>
  <si>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</si>
  <si>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ТК2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</si>
  <si>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</si>
  <si>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Т5</t>
  </si>
  <si>
    <t>КДВX7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</si>
  <si>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</si>
  <si>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7♠, N, +1510</t>
  </si>
  <si>
    <t>ТX7532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</si>
  <si>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</si>
  <si>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</si>
  <si>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</si>
  <si>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93</t>
  </si>
  <si>
    <t>6♠</t>
  </si>
  <si>
    <t>4♣</t>
  </si>
  <si>
    <t>5♠</t>
  </si>
  <si>
    <t>♠9</t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</si>
  <si>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</si>
  <si>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9</t>
    </r>
  </si>
  <si>
    <t>ТД74</t>
  </si>
  <si>
    <t>ТК83</t>
  </si>
  <si>
    <t>К62</t>
  </si>
  <si>
    <t>Т73</t>
  </si>
  <si>
    <t>64</t>
  </si>
  <si>
    <t>К53</t>
  </si>
  <si>
    <t>ДВ94</t>
  </si>
  <si>
    <t>В5</t>
  </si>
  <si>
    <t>К82</t>
  </si>
  <si>
    <t>В74</t>
  </si>
  <si>
    <t>Д93</t>
  </si>
  <si>
    <t>X9654</t>
  </si>
  <si>
    <t>ДВ87</t>
  </si>
  <si>
    <t>КX953</t>
  </si>
  <si>
    <t>ТД9872</t>
  </si>
  <si>
    <t>4</t>
  </si>
  <si>
    <t>ТX32</t>
  </si>
  <si>
    <t>X32</t>
  </si>
  <si>
    <t>ТКДВ86</t>
  </si>
  <si>
    <t>X963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</si>
  <si>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</si>
  <si>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В97652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</si>
  <si>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</si>
  <si>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ТX85</t>
  </si>
  <si>
    <t>ДВ8</t>
  </si>
  <si>
    <t>3♠, S, +140</t>
  </si>
  <si>
    <t>Т2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</si>
  <si>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</si>
  <si>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4♣, E, -130</t>
  </si>
  <si>
    <t>ВX6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</si>
  <si>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</si>
  <si>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К75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</si>
  <si>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</si>
  <si>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</si>
  <si>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5♣к</t>
  </si>
  <si>
    <t>Д642</t>
  </si>
  <si>
    <t>ТКДВ75</t>
  </si>
  <si>
    <t>ДВ982</t>
  </si>
  <si>
    <t>ДВ6</t>
  </si>
  <si>
    <t>КД9</t>
  </si>
  <si>
    <t>К9</t>
  </si>
  <si>
    <t>X85</t>
  </si>
  <si>
    <t>X6</t>
  </si>
  <si>
    <t>Т742</t>
  </si>
  <si>
    <t>98</t>
  </si>
  <si>
    <t>ТX9843</t>
  </si>
  <si>
    <t>Д62</t>
  </si>
  <si>
    <t>В54</t>
  </si>
  <si>
    <t>Д832</t>
  </si>
  <si>
    <t>843</t>
  </si>
  <si>
    <t>ТВX62</t>
  </si>
  <si>
    <t>9872</t>
  </si>
  <si>
    <t>КX543</t>
  </si>
  <si>
    <t>ТВ73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</si>
  <si>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</si>
  <si>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942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</si>
  <si>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</si>
  <si>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ТК43</t>
  </si>
  <si>
    <t>КX53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</si>
  <si>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+420</t>
    </r>
  </si>
  <si>
    <t>КВ7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</si>
  <si>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</si>
  <si>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6NT, S, +1440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</si>
  <si>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</si>
  <si>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ТД6</t>
  </si>
  <si>
    <r>
      <t>4</t>
    </r>
    <r>
      <rPr>
        <sz val="10"/>
        <color indexed="10"/>
        <rFont val="Arial Cyr"/>
        <family val="2"/>
      </rPr>
      <t>♥</t>
    </r>
  </si>
  <si>
    <t>♣4</t>
  </si>
  <si>
    <t>♠8</t>
  </si>
  <si>
    <r>
      <t>♥</t>
    </r>
    <r>
      <rPr>
        <sz val="10"/>
        <rFont val="Arial Cyr"/>
        <family val="2"/>
      </rPr>
      <t>8</t>
    </r>
  </si>
  <si>
    <t>ТКX73</t>
  </si>
  <si>
    <t>Т9863</t>
  </si>
  <si>
    <t>КД864</t>
  </si>
  <si>
    <t>КДВ7</t>
  </si>
  <si>
    <t>X2</t>
  </si>
  <si>
    <t>Д54</t>
  </si>
  <si>
    <t>В9862</t>
  </si>
  <si>
    <t>КВX</t>
  </si>
  <si>
    <t>К98</t>
  </si>
  <si>
    <t>ТX653</t>
  </si>
  <si>
    <t>К9752</t>
  </si>
  <si>
    <t>ДX753</t>
  </si>
  <si>
    <t>В32</t>
  </si>
  <si>
    <t>ТX75</t>
  </si>
  <si>
    <t>53</t>
  </si>
  <si>
    <t>8</t>
  </si>
  <si>
    <t>К986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</si>
  <si>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</si>
  <si>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</si>
  <si>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</si>
  <si>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В72</t>
  </si>
  <si>
    <t>ТВX84</t>
  </si>
  <si>
    <t>4NT, N, +630</t>
  </si>
  <si>
    <t>ТК98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</si>
  <si>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</si>
  <si>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4♠, N, +420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</si>
  <si>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</si>
  <si>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ТX9642</t>
  </si>
  <si>
    <t>ТД53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</si>
  <si>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</si>
  <si>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5♣</t>
  </si>
  <si>
    <t>6♣</t>
  </si>
  <si>
    <t>2♣</t>
  </si>
  <si>
    <t>8532</t>
  </si>
  <si>
    <t>ТX5</t>
  </si>
  <si>
    <t>X864</t>
  </si>
  <si>
    <t>ТДX92</t>
  </si>
  <si>
    <t>КВ83</t>
  </si>
  <si>
    <t>Т94</t>
  </si>
  <si>
    <t>КД6</t>
  </si>
  <si>
    <t>Т93</t>
  </si>
  <si>
    <t>В83</t>
  </si>
  <si>
    <t>К964</t>
  </si>
  <si>
    <t>Д9732</t>
  </si>
  <si>
    <t>В764</t>
  </si>
  <si>
    <t>К3</t>
  </si>
  <si>
    <t>К7653</t>
  </si>
  <si>
    <t>842</t>
  </si>
  <si>
    <t>8732</t>
  </si>
  <si>
    <t>ВX7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</si>
  <si>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</si>
  <si>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Д876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</si>
  <si>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</si>
  <si>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Д72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</si>
  <si>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</si>
  <si>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КВ5</t>
  </si>
  <si>
    <t>1NT, N, +120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</si>
  <si>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</si>
  <si>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3NT, S, +400</t>
  </si>
  <si>
    <t>X9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</si>
  <si>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</si>
  <si>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ТКД94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</si>
  <si>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</si>
  <si>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ТД95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</si>
  <si>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</si>
  <si>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1♠</t>
  </si>
  <si>
    <r>
      <t>2</t>
    </r>
    <r>
      <rPr>
        <sz val="10"/>
        <color indexed="10"/>
        <rFont val="Arial Cyr"/>
        <family val="2"/>
      </rPr>
      <t>♦</t>
    </r>
  </si>
  <si>
    <t>♣J</t>
  </si>
  <si>
    <r>
      <t>♦</t>
    </r>
    <r>
      <rPr>
        <sz val="10"/>
        <rFont val="Arial Cyr"/>
        <family val="2"/>
      </rPr>
      <t>10</t>
    </r>
  </si>
  <si>
    <t>В743</t>
  </si>
  <si>
    <t>964</t>
  </si>
  <si>
    <t>X987</t>
  </si>
  <si>
    <t>ДX82</t>
  </si>
  <si>
    <t>Т95</t>
  </si>
  <si>
    <t>ТД63</t>
  </si>
  <si>
    <t>ВX72</t>
  </si>
  <si>
    <t>К5</t>
  </si>
  <si>
    <t>ТКДВ963</t>
  </si>
  <si>
    <t>742</t>
  </si>
  <si>
    <t>В3</t>
  </si>
  <si>
    <t>X9852</t>
  </si>
  <si>
    <t>ДВ73</t>
  </si>
  <si>
    <t>КДX</t>
  </si>
  <si>
    <t>543</t>
  </si>
  <si>
    <t>КД</t>
  </si>
  <si>
    <t>К6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</si>
  <si>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</si>
  <si>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X9542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</si>
  <si>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</si>
  <si>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ТД83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</si>
  <si>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</si>
  <si>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1NT, S, +120</t>
  </si>
  <si>
    <t>ТК4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</si>
  <si>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</si>
  <si>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</si>
  <si>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</si>
  <si>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ТВ82</t>
  </si>
  <si>
    <t>ТВ63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</si>
  <si>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</si>
  <si>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♠2</t>
  </si>
  <si>
    <r>
      <t>7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</si>
  <si>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</si>
  <si>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К52</t>
  </si>
  <si>
    <t>ТВ9532</t>
  </si>
  <si>
    <t>К987</t>
  </si>
  <si>
    <t>Д986</t>
  </si>
  <si>
    <t>X94</t>
  </si>
  <si>
    <t>В763</t>
  </si>
  <si>
    <t>X764</t>
  </si>
  <si>
    <t>КД8</t>
  </si>
  <si>
    <t>К9864</t>
  </si>
  <si>
    <t>В73</t>
  </si>
  <si>
    <t>642</t>
  </si>
  <si>
    <t>В53</t>
  </si>
  <si>
    <t>ТВ</t>
  </si>
  <si>
    <t>ВX92</t>
  </si>
  <si>
    <t>ТК753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</si>
  <si>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</si>
  <si>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</si>
  <si>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В7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</si>
  <si>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</si>
  <si>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Т9542</t>
  </si>
  <si>
    <t>3NT, S, +460</t>
  </si>
  <si>
    <t>ТДX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</si>
  <si>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</si>
  <si>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</si>
  <si>
    <t>КВX54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</si>
  <si>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</si>
  <si>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X9763</t>
  </si>
  <si>
    <t>Д64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</si>
  <si>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</si>
  <si>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J</t>
    </r>
  </si>
  <si>
    <t>10 апреля 2021 года,  ТУР 3</t>
  </si>
  <si>
    <t>3 тур</t>
  </si>
  <si>
    <t>ТК432</t>
  </si>
  <si>
    <t>В9843</t>
  </si>
  <si>
    <t>В42</t>
  </si>
  <si>
    <t>X643</t>
  </si>
  <si>
    <t>К42</t>
  </si>
  <si>
    <t>ВX97</t>
  </si>
  <si>
    <t>ТКX7</t>
  </si>
  <si>
    <t>X874</t>
  </si>
  <si>
    <t>X87</t>
  </si>
  <si>
    <t>Д95</t>
  </si>
  <si>
    <t>К85</t>
  </si>
  <si>
    <t>Т97</t>
  </si>
  <si>
    <t>Т53</t>
  </si>
  <si>
    <t>X976</t>
  </si>
  <si>
    <t>ТВ7652</t>
  </si>
  <si>
    <t>ДX9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</si>
  <si>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</si>
  <si>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Д65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</si>
  <si>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</si>
  <si>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ТВ53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</si>
  <si>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</si>
  <si>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</si>
  <si>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4♠, S, +620</t>
  </si>
  <si>
    <t>ТДX6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</si>
  <si>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</si>
  <si>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3NT, W, -430</t>
  </si>
  <si>
    <t>ДВ2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</si>
  <si>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</si>
  <si>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К843</t>
  </si>
  <si>
    <t>♠J</t>
  </si>
  <si>
    <t>Т82</t>
  </si>
  <si>
    <t>ТК985</t>
  </si>
  <si>
    <t>ТДX974</t>
  </si>
  <si>
    <t>Т9</t>
  </si>
  <si>
    <t>КX54</t>
  </si>
  <si>
    <t>Т75</t>
  </si>
  <si>
    <t>К83</t>
  </si>
  <si>
    <t>654</t>
  </si>
  <si>
    <t>В4</t>
  </si>
  <si>
    <t>КВ82</t>
  </si>
  <si>
    <t>Д962</t>
  </si>
  <si>
    <t>ТКX84</t>
  </si>
  <si>
    <t>54</t>
  </si>
  <si>
    <t>КX862</t>
  </si>
  <si>
    <t>ТВ2</t>
  </si>
  <si>
    <t>ДВ942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</si>
  <si>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</si>
  <si>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КДX93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</si>
  <si>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</si>
  <si>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Д763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</si>
  <si>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</si>
  <si>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</si>
  <si>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</si>
  <si>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1♠, S, +140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</si>
  <si>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</si>
  <si>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Д987</t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</si>
  <si>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</si>
  <si>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</si>
  <si>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</si>
  <si>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</si>
  <si>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</si>
  <si>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</si>
  <si>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В85</t>
  </si>
  <si>
    <t>Д94</t>
  </si>
  <si>
    <t>Т874</t>
  </si>
  <si>
    <t>ТД743</t>
  </si>
  <si>
    <t>943</t>
  </si>
  <si>
    <t>КДX85</t>
  </si>
  <si>
    <t>КX732</t>
  </si>
  <si>
    <t>ТД9</t>
  </si>
  <si>
    <t>X532</t>
  </si>
  <si>
    <t>В76</t>
  </si>
  <si>
    <t>КX</t>
  </si>
  <si>
    <t>52</t>
  </si>
  <si>
    <t>КДВX5</t>
  </si>
  <si>
    <t>Т872</t>
  </si>
  <si>
    <t>9743</t>
  </si>
  <si>
    <t>ДВX8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</si>
  <si>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</si>
  <si>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</si>
  <si>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</si>
  <si>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ДВ963</t>
  </si>
  <si>
    <t>КВX82</t>
  </si>
  <si>
    <t>6NT, W, -990</t>
  </si>
  <si>
    <t>6432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</si>
  <si>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</si>
  <si>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+300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</si>
  <si>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</si>
  <si>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В6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</si>
  <si>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</si>
  <si>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К743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</si>
  <si>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</si>
  <si>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</si>
  <si>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</si>
  <si>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</si>
  <si>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ТКВ92</t>
  </si>
  <si>
    <t>В8764</t>
  </si>
  <si>
    <t>КД85</t>
  </si>
  <si>
    <t>К7</t>
  </si>
  <si>
    <t>КX8</t>
  </si>
  <si>
    <t>76</t>
  </si>
  <si>
    <t>ТК53</t>
  </si>
  <si>
    <t>ДX92</t>
  </si>
  <si>
    <t>Т63</t>
  </si>
  <si>
    <t>Д653</t>
  </si>
  <si>
    <t>В9643</t>
  </si>
  <si>
    <t>Т9753</t>
  </si>
  <si>
    <t>К98762</t>
  </si>
  <si>
    <t>Д8642</t>
  </si>
  <si>
    <t>ДX5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</si>
  <si>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</si>
  <si>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</si>
  <si>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ВX9842</t>
  </si>
  <si>
    <t>КX52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</si>
  <si>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</si>
  <si>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4♠, E, -650</t>
  </si>
  <si>
    <t>ДВ642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</si>
  <si>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</si>
  <si>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X5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</si>
  <si>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</si>
  <si>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6♣к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</si>
  <si>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</si>
  <si>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X9862</t>
  </si>
  <si>
    <t>ДВ542</t>
  </si>
  <si>
    <t>КДВ94</t>
  </si>
  <si>
    <t>К8</t>
  </si>
  <si>
    <t>В9</t>
  </si>
  <si>
    <t>ТД</t>
  </si>
  <si>
    <t>К9842</t>
  </si>
  <si>
    <t>ТДВ97643</t>
  </si>
  <si>
    <t>ТД4</t>
  </si>
  <si>
    <t>X76</t>
  </si>
  <si>
    <t>ТX9653</t>
  </si>
  <si>
    <t>КВ4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</si>
  <si>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</si>
  <si>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ТДX6542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</si>
  <si>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</si>
  <si>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ТДВ853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</si>
  <si>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</si>
  <si>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X765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</si>
  <si>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</si>
  <si>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</si>
  <si>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6NT, W, -1440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</si>
  <si>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</si>
  <si>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Т983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</si>
  <si>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</si>
  <si>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</si>
  <si>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6NT</t>
  </si>
  <si>
    <r>
      <t>♦</t>
    </r>
    <r>
      <rPr>
        <sz val="10"/>
        <rFont val="Arial Cyr"/>
        <family val="2"/>
      </rPr>
      <t>2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</si>
  <si>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</si>
  <si>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КВ863</t>
  </si>
  <si>
    <t>ТВ752</t>
  </si>
  <si>
    <t>Д43</t>
  </si>
  <si>
    <t>763</t>
  </si>
  <si>
    <t>ТД763</t>
  </si>
  <si>
    <t>Т954</t>
  </si>
  <si>
    <t>3</t>
  </si>
  <si>
    <t>КД874</t>
  </si>
  <si>
    <t>ДX943</t>
  </si>
  <si>
    <t>Т982</t>
  </si>
  <si>
    <t>ДВ4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</si>
  <si>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</si>
  <si>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</si>
  <si>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X9652</t>
  </si>
  <si>
    <t>4♠, W, -620</t>
  </si>
  <si>
    <t>ТКX9872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</si>
  <si>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</si>
  <si>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1NT, E,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</si>
  <si>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</si>
  <si>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К65</t>
  </si>
  <si>
    <t>К92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</si>
  <si>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</si>
  <si>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</si>
  <si>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ТК32</t>
  </si>
  <si>
    <t>97654</t>
  </si>
  <si>
    <t>X52</t>
  </si>
  <si>
    <t>КВX7</t>
  </si>
  <si>
    <t>ТВ62</t>
  </si>
  <si>
    <t>ДВX75</t>
  </si>
  <si>
    <t>ТД943</t>
  </si>
  <si>
    <t>ТКД</t>
  </si>
  <si>
    <t>832</t>
  </si>
  <si>
    <t>Д7652</t>
  </si>
  <si>
    <t>Д9874</t>
  </si>
  <si>
    <t>984</t>
  </si>
  <si>
    <t>ДX83</t>
  </si>
  <si>
    <t>В75</t>
  </si>
  <si>
    <t>К93</t>
  </si>
  <si>
    <t>Д754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</si>
  <si>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</si>
  <si>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В875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</si>
  <si>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</si>
  <si>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ВX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</si>
  <si>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+110</t>
    </r>
  </si>
  <si>
    <t>ТК3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</si>
  <si>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</si>
  <si>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1NT, N, +90</t>
  </si>
  <si>
    <t>Т632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</si>
  <si>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</si>
  <si>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Т9642</t>
  </si>
  <si>
    <t>♠10</t>
  </si>
  <si>
    <t>1NTк</t>
  </si>
  <si>
    <t>10 апреля 2021 года,  ТУР 4</t>
  </si>
  <si>
    <t>4 тур</t>
  </si>
  <si>
    <t>ТД962</t>
  </si>
  <si>
    <t>ТВX</t>
  </si>
  <si>
    <t>ДВX65</t>
  </si>
  <si>
    <t>ДВ98</t>
  </si>
  <si>
    <t>8652</t>
  </si>
  <si>
    <t>Д97</t>
  </si>
  <si>
    <t>ДВ76</t>
  </si>
  <si>
    <t>Т743</t>
  </si>
  <si>
    <t>К965</t>
  </si>
  <si>
    <t>КВX73</t>
  </si>
  <si>
    <t>Т542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</si>
  <si>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</si>
  <si>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X875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</si>
  <si>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</si>
  <si>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</si>
  <si>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</si>
  <si>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В974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</si>
  <si>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</si>
  <si>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ДВX873</t>
  </si>
  <si>
    <t>853</t>
  </si>
  <si>
    <t>К942</t>
  </si>
  <si>
    <t>КВ6</t>
  </si>
  <si>
    <t>В732</t>
  </si>
  <si>
    <t>X8542</t>
  </si>
  <si>
    <t>Д654</t>
  </si>
  <si>
    <t>ТДX9</t>
  </si>
  <si>
    <t>ДX765</t>
  </si>
  <si>
    <t>Д743</t>
  </si>
  <si>
    <t>КX2</t>
  </si>
  <si>
    <t>ТК9654</t>
  </si>
  <si>
    <t>963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</si>
  <si>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</si>
  <si>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</si>
  <si>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ТВ3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</si>
  <si>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</si>
  <si>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t>Т86543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</si>
  <si>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</si>
  <si>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ТX874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</si>
  <si>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</si>
  <si>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ТКДВ</t>
  </si>
  <si>
    <r>
      <t>1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</si>
  <si>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</si>
  <si>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</si>
  <si>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</si>
  <si>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</si>
  <si>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</si>
  <si>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872</t>
  </si>
  <si>
    <t>КВ652</t>
  </si>
  <si>
    <t>ДВX8652</t>
  </si>
  <si>
    <t>КX93</t>
  </si>
  <si>
    <t>7654</t>
  </si>
  <si>
    <t>ТВ9</t>
  </si>
  <si>
    <t>ДX94</t>
  </si>
  <si>
    <t>К86</t>
  </si>
  <si>
    <t>ТД73</t>
  </si>
  <si>
    <t>8432</t>
  </si>
  <si>
    <t>ДX76</t>
  </si>
  <si>
    <t>Д42</t>
  </si>
  <si>
    <t>ТВ42</t>
  </si>
  <si>
    <t>ДX7</t>
  </si>
  <si>
    <t>ТДВ93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</si>
  <si>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</si>
  <si>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</si>
  <si>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</si>
  <si>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ВX94</t>
  </si>
  <si>
    <t>4♠, S, +650</t>
  </si>
  <si>
    <t>ТКВ9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</si>
  <si>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</si>
  <si>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4NT, W, -660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</si>
  <si>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</si>
  <si>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Т85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</si>
  <si>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</si>
  <si>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К9653</t>
  </si>
  <si>
    <t>Д2</t>
  </si>
  <si>
    <t>ДX86</t>
  </si>
  <si>
    <t>КX865</t>
  </si>
  <si>
    <t>ТВ92</t>
  </si>
  <si>
    <t>ТК8754</t>
  </si>
  <si>
    <t>ТДВ7</t>
  </si>
  <si>
    <t>X832</t>
  </si>
  <si>
    <t>В94</t>
  </si>
  <si>
    <t>КВ42</t>
  </si>
  <si>
    <t>КX86</t>
  </si>
  <si>
    <t>Д9</t>
  </si>
  <si>
    <t>X93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</si>
  <si>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</si>
  <si>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К64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</si>
  <si>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</si>
  <si>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К653</t>
  </si>
  <si>
    <t>Т753</t>
  </si>
  <si>
    <t>2NT*, S, -100</t>
  </si>
  <si>
    <t>ТВ532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</si>
  <si>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</si>
  <si>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1♠, W, -140</t>
  </si>
  <si>
    <t>К32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</si>
  <si>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</si>
  <si>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ДX8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</si>
  <si>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</si>
  <si>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</si>
  <si>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</si>
  <si>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</si>
  <si>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ТВ832</t>
  </si>
  <si>
    <t>ДВX</t>
  </si>
  <si>
    <t>В842</t>
  </si>
  <si>
    <t>КВX2</t>
  </si>
  <si>
    <t>КВ87</t>
  </si>
  <si>
    <t>К962</t>
  </si>
  <si>
    <t>ТВ854</t>
  </si>
  <si>
    <t>Т87652</t>
  </si>
  <si>
    <t>ТК5</t>
  </si>
  <si>
    <t>ДX3</t>
  </si>
  <si>
    <t>Т976</t>
  </si>
  <si>
    <t>976543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</si>
  <si>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</si>
  <si>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К97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</si>
  <si>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</si>
  <si>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</si>
  <si>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ТДВX873</t>
  </si>
  <si>
    <t>4♠*, S, -500</t>
  </si>
  <si>
    <t>КД72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</si>
  <si>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</si>
  <si>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4♠, N, +650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</si>
  <si>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</si>
  <si>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</si>
  <si>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ДX432</t>
  </si>
  <si>
    <t>X97</t>
  </si>
  <si>
    <t>ДX743</t>
  </si>
  <si>
    <t>ТВ964</t>
  </si>
  <si>
    <t>ВX93</t>
  </si>
  <si>
    <t>ТК972</t>
  </si>
  <si>
    <t>ВX4</t>
  </si>
  <si>
    <t>К8542</t>
  </si>
  <si>
    <t>КВ95</t>
  </si>
  <si>
    <t>ТД7</t>
  </si>
  <si>
    <t>ДX72</t>
  </si>
  <si>
    <t>ДВX3</t>
  </si>
  <si>
    <t>Т6542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</si>
  <si>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</si>
  <si>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</si>
  <si>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Д863</t>
  </si>
  <si>
    <t>3NT, W, -400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</si>
  <si>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</si>
  <si>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1NT, W,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</si>
  <si>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</si>
  <si>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</si>
  <si>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Т9852</t>
  </si>
  <si>
    <t>ДВX82</t>
  </si>
  <si>
    <t>ТX64</t>
  </si>
  <si>
    <t>432</t>
  </si>
  <si>
    <t>ТД94</t>
  </si>
  <si>
    <t>Т86</t>
  </si>
  <si>
    <t>ТК743</t>
  </si>
  <si>
    <t>КД96</t>
  </si>
  <si>
    <t>ТВ75</t>
  </si>
  <si>
    <t>ТX952</t>
  </si>
  <si>
    <t>В543</t>
  </si>
  <si>
    <t>К87</t>
  </si>
  <si>
    <t>532</t>
  </si>
  <si>
    <t>КВ953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</si>
  <si>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</si>
  <si>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</si>
  <si>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КX8543</t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</si>
  <si>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-1370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</si>
  <si>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</si>
  <si>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2NT, W, -120</t>
  </si>
  <si>
    <t>Д83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</si>
  <si>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</si>
  <si>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</si>
  <si>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</si>
  <si>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♥</t>
    </r>
    <r>
      <rPr>
        <sz val="10"/>
        <rFont val="Arial Cyr"/>
        <family val="2"/>
      </rPr>
      <t>5</t>
    </r>
  </si>
  <si>
    <t>5 тур</t>
  </si>
  <si>
    <t>КX854</t>
  </si>
  <si>
    <t>ТКВ4</t>
  </si>
  <si>
    <t>ДВ65</t>
  </si>
  <si>
    <t>X9754</t>
  </si>
  <si>
    <t>875</t>
  </si>
  <si>
    <t>ДX6</t>
  </si>
  <si>
    <t>X9765</t>
  </si>
  <si>
    <t>ТД2</t>
  </si>
  <si>
    <t>Д9852</t>
  </si>
  <si>
    <t>Т9653</t>
  </si>
  <si>
    <t>К63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</si>
  <si>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</si>
  <si>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</si>
  <si>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932</t>
  </si>
  <si>
    <t>В84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</si>
  <si>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</si>
  <si>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</si>
  <si>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</si>
  <si>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ТДX87653</t>
  </si>
  <si>
    <t>КДВ5</t>
  </si>
  <si>
    <t>В97</t>
  </si>
  <si>
    <t>КВ98</t>
  </si>
  <si>
    <t>КВ94</t>
  </si>
  <si>
    <t>Д3</t>
  </si>
  <si>
    <t>ТК8742</t>
  </si>
  <si>
    <t>X9742</t>
  </si>
  <si>
    <t>К853</t>
  </si>
  <si>
    <t>Т754</t>
  </si>
  <si>
    <t>ВX9652</t>
  </si>
  <si>
    <t>Т3</t>
  </si>
  <si>
    <t>ТКД83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</si>
  <si>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</si>
  <si>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X95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</si>
  <si>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</si>
  <si>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Т974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</si>
  <si>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-450</t>
    </r>
  </si>
  <si>
    <t>ВX832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</si>
  <si>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</si>
  <si>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2♠, E, -140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</si>
  <si>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</si>
  <si>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X654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</si>
  <si>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</si>
  <si>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X743</t>
  </si>
  <si>
    <t>5♠к</t>
  </si>
  <si>
    <t>ТКВ76</t>
  </si>
  <si>
    <t>X854</t>
  </si>
  <si>
    <t>КД86</t>
  </si>
  <si>
    <t>В754</t>
  </si>
  <si>
    <t>КX85</t>
  </si>
  <si>
    <t>5432</t>
  </si>
  <si>
    <t>ДX98</t>
  </si>
  <si>
    <t>К76</t>
  </si>
  <si>
    <t>Т9765</t>
  </si>
  <si>
    <t>ДВ97</t>
  </si>
  <si>
    <t>Т764</t>
  </si>
  <si>
    <t>ТДВ94</t>
  </si>
  <si>
    <t>X92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</si>
  <si>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</si>
  <si>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</si>
  <si>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3♣, S, +130</t>
  </si>
  <si>
    <t>ДX4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</si>
  <si>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</si>
  <si>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4♠, E, -450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</si>
  <si>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</si>
  <si>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КДX9852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</si>
  <si>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</si>
  <si>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ТД972</t>
  </si>
  <si>
    <t>X73</t>
  </si>
  <si>
    <t>К94</t>
  </si>
  <si>
    <t>ТКВ93</t>
  </si>
  <si>
    <t>X65</t>
  </si>
  <si>
    <t>ТК6542</t>
  </si>
  <si>
    <t>Д98</t>
  </si>
  <si>
    <t>8654</t>
  </si>
  <si>
    <t>ДX75</t>
  </si>
  <si>
    <t>Т543</t>
  </si>
  <si>
    <t>986</t>
  </si>
  <si>
    <t>8632</t>
  </si>
  <si>
    <t>852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</si>
  <si>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</si>
  <si>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</si>
  <si>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ТКД852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</si>
  <si>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</si>
  <si>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ТКВX93</t>
  </si>
  <si>
    <t>5♣*, W, +500</t>
  </si>
  <si>
    <t>82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</si>
  <si>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</si>
  <si>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+450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</si>
  <si>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</si>
  <si>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Д74</t>
  </si>
  <si>
    <t>X75</t>
  </si>
  <si>
    <t>94</t>
  </si>
  <si>
    <t>ТВX86</t>
  </si>
  <si>
    <t>Т9872</t>
  </si>
  <si>
    <t>Д73</t>
  </si>
  <si>
    <t>9863</t>
  </si>
  <si>
    <t>ДX73</t>
  </si>
  <si>
    <t>КД6543</t>
  </si>
  <si>
    <t>ВX62</t>
  </si>
  <si>
    <t>К9854</t>
  </si>
  <si>
    <t>Т5432</t>
  </si>
  <si>
    <t>X754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</si>
  <si>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</si>
  <si>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КДВ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</si>
  <si>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</si>
  <si>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ТКВ</t>
  </si>
  <si>
    <t>В976</t>
  </si>
  <si>
    <t>6♠, S, +980</t>
  </si>
  <si>
    <t>К7542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</si>
  <si>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</si>
  <si>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-90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</si>
  <si>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</si>
  <si>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КВX87</t>
  </si>
  <si>
    <t>ТX62</t>
  </si>
  <si>
    <t>Д8652</t>
  </si>
  <si>
    <t>X96</t>
  </si>
  <si>
    <t>КД54</t>
  </si>
  <si>
    <t>Д873</t>
  </si>
  <si>
    <t>ТX2</t>
  </si>
  <si>
    <t>В542</t>
  </si>
  <si>
    <t>К73</t>
  </si>
  <si>
    <t>В954</t>
  </si>
  <si>
    <t>КX65</t>
  </si>
  <si>
    <t>В832</t>
  </si>
  <si>
    <t>X9632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</si>
  <si>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</si>
  <si>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КВX6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</si>
  <si>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</si>
  <si>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Д9764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</si>
  <si>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</si>
  <si>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Т973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</si>
  <si>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</si>
  <si>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</si>
  <si>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</si>
  <si>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+620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</si>
  <si>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</si>
  <si>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</si>
  <si>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Т932</t>
  </si>
  <si>
    <t>765432</t>
  </si>
  <si>
    <t>ДX9873</t>
  </si>
  <si>
    <t>864</t>
  </si>
  <si>
    <t>КX8652</t>
  </si>
  <si>
    <t>Д974</t>
  </si>
  <si>
    <t>ТД7632</t>
  </si>
  <si>
    <t>КВ765</t>
  </si>
  <si>
    <t>43</t>
  </si>
  <si>
    <t>ТX92</t>
  </si>
  <si>
    <t>ТВX98</t>
  </si>
  <si>
    <t>6542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</si>
  <si>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</si>
  <si>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</si>
  <si>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ВX985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</si>
  <si>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</si>
  <si>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ВX762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</si>
  <si>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</si>
  <si>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5NT*, S, -500</t>
  </si>
  <si>
    <t>87543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</si>
  <si>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</si>
  <si>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</si>
  <si>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10 апреля 2021 года,  ТУР 5</t>
  </si>
  <si>
    <t>Рыскина Н.А.</t>
  </si>
  <si>
    <t>Рыскин А.Н.</t>
  </si>
  <si>
    <t>Лотошников В.В.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</si>
  <si>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</si>
  <si>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</si>
  <si>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</si>
  <si>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</si>
  <si>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</si>
  <si>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</si>
  <si>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</si>
  <si>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</si>
  <si>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</si>
  <si>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</si>
  <si>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</si>
  <si>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</si>
  <si>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</si>
  <si>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6 тур</t>
  </si>
  <si>
    <t>7632</t>
  </si>
  <si>
    <t>ТВX96</t>
  </si>
  <si>
    <t>ТКX75</t>
  </si>
  <si>
    <t>КДX98</t>
  </si>
  <si>
    <t>ТДВ64</t>
  </si>
  <si>
    <t>954</t>
  </si>
  <si>
    <t>КВ852</t>
  </si>
  <si>
    <t>8753</t>
  </si>
  <si>
    <t>76542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</si>
  <si>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</si>
  <si>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97532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</si>
  <si>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</si>
  <si>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</si>
  <si>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3♣, N, +130</t>
  </si>
  <si>
    <t>КX82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</si>
  <si>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</si>
  <si>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</si>
  <si>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</si>
  <si>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</si>
  <si>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ДВ9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</si>
  <si>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</si>
  <si>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</si>
  <si>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</si>
  <si>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</si>
  <si>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</si>
  <si>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</si>
  <si>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X42</t>
  </si>
  <si>
    <t>КД3</t>
  </si>
  <si>
    <t>Т752</t>
  </si>
  <si>
    <t>ТВ9862</t>
  </si>
  <si>
    <t>9754</t>
  </si>
  <si>
    <t>В96</t>
  </si>
  <si>
    <t>ТВ653</t>
  </si>
  <si>
    <t>КДВ865</t>
  </si>
  <si>
    <t>X932</t>
  </si>
  <si>
    <t>КX75</t>
  </si>
  <si>
    <t>КДВ763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</si>
  <si>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</si>
  <si>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</si>
  <si>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Д86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</si>
  <si>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</si>
  <si>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-600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</si>
  <si>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</si>
  <si>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</si>
  <si>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ТДВ954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</si>
  <si>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</si>
  <si>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</si>
  <si>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t>К864</t>
  </si>
  <si>
    <t>К972</t>
  </si>
  <si>
    <t>ДX952</t>
  </si>
  <si>
    <t>КД95</t>
  </si>
  <si>
    <t>ТКВ87</t>
  </si>
  <si>
    <t>ВX2</t>
  </si>
  <si>
    <t>Д953</t>
  </si>
  <si>
    <t>Т84</t>
  </si>
  <si>
    <t>ВX854</t>
  </si>
  <si>
    <t>Т532</t>
  </si>
  <si>
    <t>В876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</si>
  <si>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</si>
  <si>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Д643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</si>
  <si>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</si>
  <si>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</si>
  <si>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В65</t>
  </si>
  <si>
    <t>6♣, N, +920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</si>
  <si>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</si>
  <si>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1♠, E, -140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</si>
  <si>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</si>
  <si>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КВ32</t>
  </si>
  <si>
    <t>ТX854</t>
  </si>
  <si>
    <t>ТДX642</t>
  </si>
  <si>
    <t>Т8</t>
  </si>
  <si>
    <t>ТД76</t>
  </si>
  <si>
    <t>КД2</t>
  </si>
  <si>
    <t>Д53</t>
  </si>
  <si>
    <t>К7642</t>
  </si>
  <si>
    <t>873</t>
  </si>
  <si>
    <t>Д954</t>
  </si>
  <si>
    <t>Д9743</t>
  </si>
  <si>
    <t>ТКВX652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</si>
  <si>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</si>
  <si>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</si>
  <si>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Т98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</si>
  <si>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</si>
  <si>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S, +630</t>
  </si>
  <si>
    <t>КВ76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</si>
  <si>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</si>
  <si>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+800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</si>
  <si>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</si>
  <si>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</si>
  <si>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КX9532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</si>
  <si>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</si>
  <si>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</si>
  <si>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</si>
  <si>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t>ТКД9</t>
  </si>
  <si>
    <t>Т52</t>
  </si>
  <si>
    <t>X98</t>
  </si>
  <si>
    <t>В7642</t>
  </si>
  <si>
    <t>643</t>
  </si>
  <si>
    <t>ТКX3</t>
  </si>
  <si>
    <t>КВ73</t>
  </si>
  <si>
    <t>ТДX4</t>
  </si>
  <si>
    <t>В8765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</si>
  <si>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</si>
  <si>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Д984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</si>
  <si>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</si>
  <si>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</si>
  <si>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6♠*, N, -1400</t>
  </si>
  <si>
    <t>98764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</si>
  <si>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</si>
  <si>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Д972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</si>
  <si>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</si>
  <si>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</si>
  <si>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ТК962</t>
  </si>
  <si>
    <t>ДВX9</t>
  </si>
  <si>
    <t>Д85</t>
  </si>
  <si>
    <t>Т643</t>
  </si>
  <si>
    <t>Т62</t>
  </si>
  <si>
    <t>КВX754</t>
  </si>
  <si>
    <t>8743</t>
  </si>
  <si>
    <t>X62</t>
  </si>
  <si>
    <t>В96532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</si>
  <si>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</si>
  <si>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</si>
  <si>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</si>
  <si>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4♠*, E, +100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</si>
  <si>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</si>
  <si>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3♣, W, -130</t>
  </si>
  <si>
    <t>Д9752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</si>
  <si>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</si>
  <si>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ТКДВ93</t>
  </si>
  <si>
    <t>ДX</t>
  </si>
  <si>
    <t>ТX9852</t>
  </si>
  <si>
    <t>ТД752</t>
  </si>
  <si>
    <t>ТК93</t>
  </si>
  <si>
    <t>ТКВ8432</t>
  </si>
  <si>
    <t>К973</t>
  </si>
  <si>
    <t>ТД85</t>
  </si>
  <si>
    <t>КД7</t>
  </si>
  <si>
    <t>В93</t>
  </si>
  <si>
    <t>ДX64</t>
  </si>
  <si>
    <t>В82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</si>
  <si>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</si>
  <si>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</si>
  <si>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ТВ652</t>
  </si>
  <si>
    <t>КВX42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</si>
  <si>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</si>
  <si>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4NT, W, -630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</si>
  <si>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</si>
  <si>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</si>
  <si>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t>ВX9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</si>
  <si>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</si>
  <si>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К872</t>
  </si>
  <si>
    <r>
      <t>2</t>
    </r>
    <r>
      <rPr>
        <sz val="10"/>
        <color indexed="10"/>
        <rFont val="Arial Cyr"/>
        <family val="2"/>
      </rPr>
      <t>♦</t>
    </r>
  </si>
  <si>
    <t>10 апреля 2021 года,  ТУР 6</t>
  </si>
  <si>
    <t>10 апреля 2021 года,  ТУР 7</t>
  </si>
  <si>
    <t>7 тур</t>
  </si>
  <si>
    <t>ТВ75432</t>
  </si>
  <si>
    <t>Д92</t>
  </si>
  <si>
    <t>КX964</t>
  </si>
  <si>
    <t>ТК82</t>
  </si>
  <si>
    <t>ДВX7</t>
  </si>
  <si>
    <t>В9743</t>
  </si>
  <si>
    <t>ТКДВ84</t>
  </si>
  <si>
    <t>652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</si>
  <si>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</si>
  <si>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</si>
  <si>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В9653</t>
  </si>
  <si>
    <t>3NT*, W, +100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</si>
  <si>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</si>
  <si>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</si>
  <si>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</si>
  <si>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X973</t>
  </si>
  <si>
    <t>Т8743</t>
  </si>
  <si>
    <t>ТX65</t>
  </si>
  <si>
    <t>ТX93</t>
  </si>
  <si>
    <t>854</t>
  </si>
  <si>
    <t>Д652</t>
  </si>
  <si>
    <t>9865432</t>
  </si>
  <si>
    <t>КX9876</t>
  </si>
  <si>
    <t>Т7543</t>
  </si>
  <si>
    <t>X7542</t>
  </si>
  <si>
    <t>КВX9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</si>
  <si>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</si>
  <si>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</si>
  <si>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ДВ865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</si>
  <si>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</si>
  <si>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N, +620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</si>
  <si>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</si>
  <si>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</si>
  <si>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</si>
  <si>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Д9873</t>
  </si>
  <si>
    <t>В853</t>
  </si>
  <si>
    <t>X74</t>
  </si>
  <si>
    <t>Д63</t>
  </si>
  <si>
    <t>ТД86</t>
  </si>
  <si>
    <t>X542</t>
  </si>
  <si>
    <t>Т92</t>
  </si>
  <si>
    <t>КДX8</t>
  </si>
  <si>
    <t>X974</t>
  </si>
  <si>
    <t>К6542</t>
  </si>
  <si>
    <t>ДX62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</si>
  <si>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</si>
  <si>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</si>
  <si>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</si>
  <si>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ТК85</t>
  </si>
  <si>
    <t>К8754</t>
  </si>
  <si>
    <t>В5432</t>
  </si>
  <si>
    <t>ТК874</t>
  </si>
  <si>
    <t>ТД42</t>
  </si>
  <si>
    <t>X9864</t>
  </si>
  <si>
    <t>В7632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</si>
  <si>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</si>
  <si>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КВ63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</si>
  <si>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</si>
  <si>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</si>
  <si>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</si>
  <si>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3♠, W, -140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</si>
  <si>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</si>
  <si>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+100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</si>
  <si>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</si>
  <si>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</si>
  <si>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2♠к</t>
  </si>
  <si>
    <t>ТК742</t>
  </si>
  <si>
    <t>87</t>
  </si>
  <si>
    <t>ТКX87</t>
  </si>
  <si>
    <t>X986</t>
  </si>
  <si>
    <t>ДВX63</t>
  </si>
  <si>
    <t>ТВ83</t>
  </si>
  <si>
    <t>ТВ972</t>
  </si>
  <si>
    <t>Т4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</si>
  <si>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</si>
  <si>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</si>
  <si>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3NT, S, +600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</si>
  <si>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</si>
  <si>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КX9543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</si>
  <si>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</si>
  <si>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В9632</t>
  </si>
  <si>
    <t>К654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</si>
  <si>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</si>
  <si>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КД5</t>
  </si>
  <si>
    <t>ТВ953</t>
  </si>
  <si>
    <t>ТД43</t>
  </si>
  <si>
    <t>В865</t>
  </si>
  <si>
    <t>КX94</t>
  </si>
  <si>
    <t>9865</t>
  </si>
  <si>
    <t>ТКВ42</t>
  </si>
  <si>
    <t>X732</t>
  </si>
  <si>
    <t>В98</t>
  </si>
  <si>
    <t>Д32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</si>
  <si>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</si>
  <si>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ТДX62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</si>
  <si>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</si>
  <si>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9643</t>
  </si>
  <si>
    <t>3NT, N, +630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</si>
  <si>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</si>
  <si>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2♠, S, +110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</si>
  <si>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</si>
  <si>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865</t>
  </si>
  <si>
    <t>all pass</t>
  </si>
  <si>
    <t>1 сес.</t>
  </si>
  <si>
    <t>X9873</t>
  </si>
  <si>
    <t>К9743</t>
  </si>
  <si>
    <t>Д865</t>
  </si>
  <si>
    <t>X763</t>
  </si>
  <si>
    <t>В9864</t>
  </si>
  <si>
    <t>ТДВ753</t>
  </si>
  <si>
    <t>X642</t>
  </si>
  <si>
    <t>ВX5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</si>
  <si>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</si>
  <si>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ТДВ2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</si>
  <si>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</si>
  <si>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</si>
  <si>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1NT, W, -90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</si>
  <si>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</si>
  <si>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ДВ832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</si>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</sst>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50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7"/>
      <color indexed="42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rgb="FFFF000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22" fillId="0" borderId="10" xfId="56" applyFont="1" applyFill="1" applyBorder="1" applyAlignment="1">
      <alignment horizontal="center"/>
      <protection/>
    </xf>
    <xf numFmtId="2" fontId="29" fillId="0" borderId="11" xfId="56" applyNumberFormat="1" applyFont="1" applyBorder="1" applyAlignment="1">
      <alignment horizontal="center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202" fontId="29" fillId="0" borderId="11" xfId="56" applyNumberFormat="1" applyFont="1" applyBorder="1" applyAlignment="1">
      <alignment horizontal="center"/>
      <protection/>
    </xf>
    <xf numFmtId="0" fontId="14" fillId="0" borderId="0" xfId="55" applyFont="1" applyAlignment="1">
      <alignment vertical="center"/>
      <protection/>
    </xf>
    <xf numFmtId="1" fontId="29" fillId="0" borderId="11" xfId="56" applyNumberFormat="1" applyFont="1" applyBorder="1" applyAlignment="1">
      <alignment horizontal="center"/>
      <protection/>
    </xf>
    <xf numFmtId="0" fontId="20" fillId="0" borderId="13" xfId="56" applyNumberFormat="1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59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7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8" fillId="0" borderId="0" xfId="59" applyFont="1" applyBorder="1" applyAlignment="1" applyProtection="1">
      <alignment horizontal="right"/>
      <protection locked="0"/>
    </xf>
    <xf numFmtId="1" fontId="39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4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5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4" fillId="18" borderId="0" xfId="55" applyNumberFormat="1" applyFont="1" applyFill="1" applyAlignment="1">
      <alignment horizontal="center"/>
      <protection/>
    </xf>
    <xf numFmtId="0" fontId="30" fillId="18" borderId="0" xfId="55" applyFont="1" applyFill="1" applyAlignment="1">
      <alignment horizontal="center"/>
      <protection/>
    </xf>
    <xf numFmtId="2" fontId="0" fillId="0" borderId="11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22" fillId="0" borderId="0" xfId="56" applyFont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" vertical="center" wrapText="1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8" fillId="18" borderId="16" xfId="55" applyFont="1" applyFill="1" applyBorder="1" applyAlignment="1">
      <alignment horizontal="center" vertical="center" wrapText="1"/>
      <protection/>
    </xf>
    <xf numFmtId="0" fontId="30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1" xfId="56" applyBorder="1" applyAlignment="1">
      <alignment horizontal="center"/>
      <protection/>
    </xf>
    <xf numFmtId="0" fontId="14" fillId="0" borderId="17" xfId="55" applyFont="1" applyBorder="1" applyAlignment="1">
      <alignment horizontal="right"/>
      <protection/>
    </xf>
    <xf numFmtId="0" fontId="35" fillId="0" borderId="0" xfId="57" applyNumberFormat="1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18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18" xfId="57" applyNumberFormat="1" applyFont="1" applyBorder="1" applyAlignment="1">
      <alignment horizontal="left"/>
      <protection/>
    </xf>
    <xf numFmtId="0" fontId="36" fillId="0" borderId="19" xfId="59" applyFont="1" applyBorder="1" applyAlignment="1" applyProtection="1">
      <alignment horizontal="right"/>
      <protection locked="0"/>
    </xf>
    <xf numFmtId="0" fontId="38" fillId="0" borderId="19" xfId="59" applyFont="1" applyBorder="1" applyAlignment="1" applyProtection="1">
      <alignment horizontal="right"/>
      <protection locked="0"/>
    </xf>
    <xf numFmtId="0" fontId="45" fillId="0" borderId="0" xfId="59" applyFont="1" applyBorder="1" applyAlignment="1" applyProtection="1">
      <alignment horizontal="left"/>
      <protection locked="0"/>
    </xf>
    <xf numFmtId="177" fontId="48" fillId="0" borderId="0" xfId="57" applyNumberFormat="1" applyFont="1" applyBorder="1" applyAlignment="1" applyProtection="1">
      <alignment horizontal="right"/>
      <protection locked="0"/>
    </xf>
    <xf numFmtId="0" fontId="39" fillId="0" borderId="0" xfId="57" applyFont="1" applyBorder="1" applyAlignment="1">
      <alignment horizontal="left"/>
      <protection/>
    </xf>
    <xf numFmtId="0" fontId="48" fillId="0" borderId="0" xfId="57" applyFont="1" applyBorder="1" applyAlignment="1">
      <alignment horizontal="right"/>
      <protection/>
    </xf>
    <xf numFmtId="0" fontId="34" fillId="0" borderId="20" xfId="58" applyFont="1" applyBorder="1" applyAlignment="1">
      <alignment horizontal="center"/>
      <protection/>
    </xf>
    <xf numFmtId="0" fontId="35" fillId="0" borderId="21" xfId="58" applyFont="1" applyBorder="1" applyAlignment="1">
      <alignment horizontal="center"/>
      <protection/>
    </xf>
    <xf numFmtId="0" fontId="22" fillId="0" borderId="21" xfId="58" applyFont="1" applyBorder="1" applyAlignment="1">
      <alignment horizontal="center"/>
      <protection/>
    </xf>
    <xf numFmtId="0" fontId="14" fillId="0" borderId="21" xfId="59" applyFont="1" applyBorder="1" applyAlignment="1" applyProtection="1">
      <alignment horizontal="centerContinuous"/>
      <protection locked="0"/>
    </xf>
    <xf numFmtId="177" fontId="14" fillId="0" borderId="21" xfId="58" applyNumberFormat="1" applyFont="1" applyBorder="1" applyAlignment="1" applyProtection="1">
      <alignment horizontal="centerContinuous"/>
      <protection locked="0"/>
    </xf>
    <xf numFmtId="1" fontId="14" fillId="0" borderId="21" xfId="58" applyNumberFormat="1" applyFont="1" applyBorder="1" applyAlignment="1" applyProtection="1">
      <alignment horizontal="centerContinuous"/>
      <protection locked="0"/>
    </xf>
    <xf numFmtId="177" fontId="14" fillId="0" borderId="21" xfId="58" applyNumberFormat="1" applyFont="1" applyBorder="1" applyAlignment="1" applyProtection="1">
      <alignment horizontal="center"/>
      <protection locked="0"/>
    </xf>
    <xf numFmtId="0" fontId="34" fillId="0" borderId="22" xfId="58" applyFont="1" applyBorder="1" applyAlignment="1">
      <alignment horizontal="center"/>
      <protection/>
    </xf>
    <xf numFmtId="176" fontId="41" fillId="19" borderId="23" xfId="58" applyNumberFormat="1" applyFont="1" applyFill="1" applyBorder="1" applyAlignment="1">
      <alignment horizontal="center"/>
      <protection/>
    </xf>
    <xf numFmtId="0" fontId="42" fillId="19" borderId="23" xfId="58" applyFont="1" applyFill="1" applyBorder="1" applyAlignment="1">
      <alignment horizontal="center"/>
      <protection/>
    </xf>
    <xf numFmtId="0" fontId="41" fillId="19" borderId="23" xfId="58" applyFont="1" applyFill="1" applyBorder="1" applyAlignment="1">
      <alignment horizontal="center"/>
      <protection/>
    </xf>
    <xf numFmtId="0" fontId="41" fillId="20" borderId="23" xfId="57" applyFont="1" applyFill="1" applyBorder="1" applyAlignment="1">
      <alignment horizontal="center"/>
      <protection/>
    </xf>
    <xf numFmtId="0" fontId="41" fillId="19" borderId="24" xfId="58" applyFont="1" applyFill="1" applyBorder="1" applyAlignment="1">
      <alignment horizontal="centerContinuous"/>
      <protection/>
    </xf>
    <xf numFmtId="0" fontId="41" fillId="19" borderId="25" xfId="58" applyFont="1" applyFill="1" applyBorder="1" applyAlignment="1">
      <alignment horizontal="centerContinuous"/>
      <protection/>
    </xf>
    <xf numFmtId="176" fontId="41" fillId="19" borderId="26" xfId="58" applyNumberFormat="1" applyFont="1" applyFill="1" applyBorder="1" applyAlignment="1">
      <alignment horizontal="center"/>
      <protection/>
    </xf>
    <xf numFmtId="176" fontId="41" fillId="19" borderId="27" xfId="58" applyNumberFormat="1" applyFont="1" applyFill="1" applyBorder="1" applyAlignment="1">
      <alignment horizontal="center"/>
      <protection/>
    </xf>
    <xf numFmtId="0" fontId="42" fillId="19" borderId="27" xfId="58" applyFont="1" applyFill="1" applyBorder="1" applyAlignment="1">
      <alignment horizontal="center"/>
      <protection/>
    </xf>
    <xf numFmtId="0" fontId="41" fillId="19" borderId="27" xfId="58" applyFont="1" applyFill="1" applyBorder="1" applyAlignment="1">
      <alignment horizontal="center"/>
      <protection/>
    </xf>
    <xf numFmtId="0" fontId="41" fillId="19" borderId="28" xfId="58" applyFont="1" applyFill="1" applyBorder="1" applyAlignment="1">
      <alignment horizontal="center"/>
      <protection/>
    </xf>
    <xf numFmtId="0" fontId="42" fillId="19" borderId="26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"/>
      <protection/>
    </xf>
    <xf numFmtId="176" fontId="25" fillId="0" borderId="28" xfId="58" applyNumberFormat="1" applyFont="1" applyBorder="1" applyAlignment="1">
      <alignment horizontal="center"/>
      <protection/>
    </xf>
    <xf numFmtId="176" fontId="43" fillId="0" borderId="28" xfId="58" applyNumberFormat="1" applyFont="1" applyBorder="1" applyAlignment="1">
      <alignment horizontal="center"/>
      <protection/>
    </xf>
    <xf numFmtId="0" fontId="22" fillId="0" borderId="28" xfId="58" applyFont="1" applyBorder="1" applyAlignment="1">
      <alignment horizontal="center"/>
      <protection/>
    </xf>
    <xf numFmtId="177" fontId="14" fillId="0" borderId="28" xfId="0" applyNumberFormat="1" applyFont="1" applyBorder="1" applyAlignment="1">
      <alignment horizontal="center"/>
    </xf>
    <xf numFmtId="177" fontId="14" fillId="0" borderId="28" xfId="58" applyNumberFormat="1" applyFont="1" applyBorder="1" applyAlignment="1" applyProtection="1">
      <alignment horizontal="center"/>
      <protection locked="0"/>
    </xf>
    <xf numFmtId="177" fontId="49" fillId="0" borderId="28" xfId="58" applyNumberFormat="1" applyFont="1" applyBorder="1" applyAlignment="1" applyProtection="1">
      <alignment horizontal="center"/>
      <protection locked="0"/>
    </xf>
    <xf numFmtId="1" fontId="14" fillId="0" borderId="28" xfId="58" applyNumberFormat="1" applyFont="1" applyBorder="1" applyAlignment="1" applyProtection="1" quotePrefix="1">
      <alignment horizontal="centerContinuous"/>
      <protection locked="0"/>
    </xf>
    <xf numFmtId="0" fontId="14" fillId="0" borderId="25" xfId="58" applyNumberFormat="1" applyFont="1" applyBorder="1" applyAlignment="1" applyProtection="1">
      <alignment horizontal="center"/>
      <protection locked="0"/>
    </xf>
    <xf numFmtId="0" fontId="22" fillId="0" borderId="25" xfId="58" applyFont="1" applyBorder="1" applyAlignment="1">
      <alignment horizontal="center"/>
      <protection/>
    </xf>
    <xf numFmtId="176" fontId="43" fillId="0" borderId="25" xfId="58" applyNumberFormat="1" applyFont="1" applyBorder="1" applyAlignment="1">
      <alignment horizontal="center"/>
      <protection/>
    </xf>
    <xf numFmtId="177" fontId="14" fillId="0" borderId="28" xfId="54" applyNumberFormat="1" applyFont="1" applyBorder="1" applyAlignment="1">
      <alignment horizontal="center"/>
      <protection/>
    </xf>
    <xf numFmtId="177" fontId="14" fillId="0" borderId="25" xfId="58" applyNumberFormat="1" applyFont="1" applyBorder="1" applyAlignment="1" applyProtection="1">
      <alignment horizontal="center"/>
      <protection locked="0"/>
    </xf>
    <xf numFmtId="1" fontId="14" fillId="0" borderId="25" xfId="58" applyNumberFormat="1" applyFont="1" applyBorder="1" applyAlignment="1" applyProtection="1" quotePrefix="1">
      <alignment horizontal="centerContinuous"/>
      <protection locked="0"/>
    </xf>
    <xf numFmtId="176" fontId="43" fillId="0" borderId="25" xfId="57" applyNumberFormat="1" applyFont="1" applyBorder="1" applyAlignment="1">
      <alignment horizontal="center"/>
      <protection/>
    </xf>
    <xf numFmtId="177" fontId="49" fillId="0" borderId="25" xfId="58" applyNumberFormat="1" applyFont="1" applyBorder="1" applyAlignment="1" applyProtection="1">
      <alignment horizontal="center"/>
      <protection locked="0"/>
    </xf>
    <xf numFmtId="0" fontId="22" fillId="0" borderId="28" xfId="58" applyFont="1" applyFill="1" applyBorder="1" applyAlignment="1">
      <alignment horizontal="center"/>
      <protection/>
    </xf>
    <xf numFmtId="177" fontId="14" fillId="0" borderId="28" xfId="58" applyNumberFormat="1" applyFont="1" applyFill="1" applyBorder="1" applyAlignment="1" applyProtection="1">
      <alignment horizontal="center"/>
      <protection locked="0"/>
    </xf>
    <xf numFmtId="177" fontId="49" fillId="0" borderId="28" xfId="58" applyNumberFormat="1" applyFont="1" applyFill="1" applyBorder="1" applyAlignment="1" applyProtection="1">
      <alignment horizontal="center"/>
      <protection locked="0"/>
    </xf>
    <xf numFmtId="1" fontId="14" fillId="0" borderId="28" xfId="58" applyNumberFormat="1" applyFont="1" applyFill="1" applyBorder="1" applyAlignment="1" applyProtection="1" quotePrefix="1">
      <alignment horizontal="centerContinuous"/>
      <protection locked="0"/>
    </xf>
    <xf numFmtId="0" fontId="14" fillId="0" borderId="25" xfId="58" applyNumberFormat="1" applyFont="1" applyFill="1" applyBorder="1" applyAlignment="1" applyProtection="1">
      <alignment horizontal="center"/>
      <protection locked="0"/>
    </xf>
    <xf numFmtId="0" fontId="22" fillId="0" borderId="25" xfId="58" applyFont="1" applyFill="1" applyBorder="1" applyAlignment="1">
      <alignment horizontal="center"/>
      <protection/>
    </xf>
    <xf numFmtId="176" fontId="43" fillId="0" borderId="25" xfId="58" applyNumberFormat="1" applyFont="1" applyFill="1" applyBorder="1" applyAlignment="1">
      <alignment horizontal="center"/>
      <protection/>
    </xf>
    <xf numFmtId="176" fontId="25" fillId="0" borderId="28" xfId="58" applyNumberFormat="1" applyFont="1" applyFill="1" applyBorder="1" applyAlignment="1">
      <alignment horizontal="center"/>
      <protection/>
    </xf>
    <xf numFmtId="176" fontId="43" fillId="0" borderId="28" xfId="58" applyNumberFormat="1" applyFont="1" applyFill="1" applyBorder="1" applyAlignment="1">
      <alignment horizontal="center"/>
      <protection/>
    </xf>
    <xf numFmtId="177" fontId="14" fillId="0" borderId="25" xfId="58" applyNumberFormat="1" applyFont="1" applyFill="1" applyBorder="1" applyAlignment="1" applyProtection="1">
      <alignment horizontal="center"/>
      <protection locked="0"/>
    </xf>
    <xf numFmtId="10" fontId="14" fillId="0" borderId="0" xfId="56" applyNumberFormat="1" applyAlignment="1">
      <alignment horizontal="centerContinuous"/>
      <protection/>
    </xf>
    <xf numFmtId="2" fontId="29" fillId="21" borderId="11" xfId="56" applyNumberFormat="1" applyFont="1" applyFill="1" applyBorder="1" applyAlignment="1">
      <alignment horizontal="center"/>
      <protection/>
    </xf>
    <xf numFmtId="10" fontId="0" fillId="0" borderId="11" xfId="56" applyNumberFormat="1" applyFont="1" applyFill="1" applyBorder="1" applyAlignment="1">
      <alignment horizontal="center"/>
      <protection/>
    </xf>
    <xf numFmtId="176" fontId="25" fillId="0" borderId="0" xfId="57" applyNumberFormat="1" applyFont="1">
      <alignment/>
      <protection/>
    </xf>
    <xf numFmtId="176" fontId="31" fillId="0" borderId="0" xfId="57" applyNumberFormat="1" applyFont="1" applyBorder="1">
      <alignment/>
      <protection/>
    </xf>
    <xf numFmtId="0" fontId="32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4" fillId="0" borderId="0" xfId="57" applyFont="1" applyBorder="1">
      <alignment/>
      <protection/>
    </xf>
    <xf numFmtId="176" fontId="14" fillId="0" borderId="0" xfId="57" applyNumberFormat="1" applyFont="1">
      <alignment/>
      <protection/>
    </xf>
    <xf numFmtId="176" fontId="14" fillId="0" borderId="0" xfId="57" applyNumberFormat="1" applyFont="1" applyBorder="1">
      <alignment/>
      <protection/>
    </xf>
    <xf numFmtId="0" fontId="25" fillId="0" borderId="0" xfId="57" applyFont="1" applyBorder="1">
      <alignment/>
      <protection/>
    </xf>
    <xf numFmtId="0" fontId="34" fillId="0" borderId="29" xfId="57" applyFont="1" applyBorder="1" applyAlignment="1">
      <alignment horizontal="center"/>
      <protection/>
    </xf>
    <xf numFmtId="0" fontId="35" fillId="0" borderId="30" xfId="57" applyFont="1" applyBorder="1" applyAlignment="1">
      <alignment horizontal="center"/>
      <protection/>
    </xf>
    <xf numFmtId="0" fontId="14" fillId="0" borderId="30" xfId="57" applyFont="1" applyBorder="1" applyAlignment="1">
      <alignment horizontal="center"/>
      <protection/>
    </xf>
    <xf numFmtId="0" fontId="14" fillId="0" borderId="30" xfId="59" applyFont="1" applyBorder="1" applyAlignment="1" applyProtection="1">
      <alignment horizontal="center"/>
      <protection locked="0"/>
    </xf>
    <xf numFmtId="177" fontId="14" fillId="0" borderId="30" xfId="57" applyNumberFormat="1" applyFont="1" applyBorder="1" applyAlignment="1" applyProtection="1">
      <alignment horizontal="center"/>
      <protection locked="0"/>
    </xf>
    <xf numFmtId="1" fontId="14" fillId="0" borderId="30" xfId="57" applyNumberFormat="1" applyFont="1" applyBorder="1" applyAlignment="1" applyProtection="1">
      <alignment horizontal="center"/>
      <protection locked="0"/>
    </xf>
    <xf numFmtId="177" fontId="37" fillId="0" borderId="30" xfId="57" applyNumberFormat="1" applyFont="1" applyBorder="1" applyAlignment="1" applyProtection="1">
      <alignment horizontal="center"/>
      <protection locked="0"/>
    </xf>
    <xf numFmtId="0" fontId="34" fillId="0" borderId="31" xfId="57" applyFont="1" applyBorder="1" applyAlignment="1">
      <alignment horizontal="center"/>
      <protection/>
    </xf>
    <xf numFmtId="0" fontId="22" fillId="0" borderId="19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34" fillId="0" borderId="19" xfId="57" applyFont="1" applyBorder="1" applyAlignment="1">
      <alignment horizontal="center"/>
      <protection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40" fillId="0" borderId="19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left"/>
      <protection locked="0"/>
    </xf>
    <xf numFmtId="0" fontId="35" fillId="0" borderId="0" xfId="57" applyFont="1" applyBorder="1" applyAlignment="1">
      <alignment/>
      <protection/>
    </xf>
    <xf numFmtId="0" fontId="14" fillId="0" borderId="19" xfId="57" applyFont="1" applyBorder="1">
      <alignment/>
      <protection/>
    </xf>
    <xf numFmtId="0" fontId="33" fillId="0" borderId="0" xfId="57" applyFont="1" applyBorder="1" applyAlignment="1">
      <alignment horizontal="left"/>
      <protection/>
    </xf>
    <xf numFmtId="0" fontId="14" fillId="0" borderId="18" xfId="57" applyFont="1" applyBorder="1">
      <alignment/>
      <protection/>
    </xf>
    <xf numFmtId="177" fontId="49" fillId="0" borderId="25" xfId="58" applyNumberFormat="1" applyFont="1" applyFill="1" applyBorder="1" applyAlignment="1" applyProtection="1">
      <alignment horizontal="center"/>
      <protection locked="0"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0" fillId="0" borderId="0" xfId="60" applyFont="1">
      <alignment/>
      <protection/>
    </xf>
    <xf numFmtId="0" fontId="14" fillId="0" borderId="30" xfId="60" applyFont="1" applyBorder="1" applyAlignment="1" applyProtection="1">
      <alignment horizontal="center"/>
      <protection locked="0"/>
    </xf>
    <xf numFmtId="0" fontId="36" fillId="0" borderId="0" xfId="60" applyFont="1" applyBorder="1" applyAlignment="1" applyProtection="1">
      <alignment horizontal="right"/>
      <protection locked="0"/>
    </xf>
    <xf numFmtId="0" fontId="38" fillId="0" borderId="0" xfId="60" applyFont="1" applyBorder="1" applyAlignment="1" applyProtection="1">
      <alignment horizontal="right"/>
      <protection locked="0"/>
    </xf>
    <xf numFmtId="0" fontId="36" fillId="0" borderId="19" xfId="60" applyFont="1" applyBorder="1" applyAlignment="1" applyProtection="1">
      <alignment horizontal="right"/>
      <protection locked="0"/>
    </xf>
    <xf numFmtId="0" fontId="38" fillId="0" borderId="19" xfId="60" applyFont="1" applyBorder="1" applyAlignment="1" applyProtection="1">
      <alignment horizontal="right"/>
      <protection locked="0"/>
    </xf>
    <xf numFmtId="0" fontId="45" fillId="0" borderId="0" xfId="60" applyFont="1" applyBorder="1" applyAlignment="1" applyProtection="1">
      <alignment horizontal="left"/>
      <protection locked="0"/>
    </xf>
    <xf numFmtId="0" fontId="40" fillId="0" borderId="19" xfId="60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32" fillId="0" borderId="0" xfId="57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Обычный_Протоколы_Протоколы_Протоколы_25-FEB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55" bestFit="1" customWidth="1"/>
    <col min="2" max="2" width="4.25390625" style="59" bestFit="1" customWidth="1"/>
    <col min="3" max="3" width="23.75390625" style="16" bestFit="1" customWidth="1"/>
    <col min="4" max="4" width="6.75390625" style="13" customWidth="1"/>
    <col min="5" max="11" width="7.125" style="13" customWidth="1"/>
    <col min="12" max="12" width="9.125" style="13" customWidth="1"/>
    <col min="13" max="13" width="7.00390625" style="13" bestFit="1" customWidth="1"/>
    <col min="14" max="14" width="8.375" style="13" customWidth="1"/>
    <col min="15" max="16384" width="10.00390625" style="13" customWidth="1"/>
  </cols>
  <sheetData>
    <row r="1" spans="1:14" s="5" customFormat="1" ht="12.75">
      <c r="A1" s="1" t="s">
        <v>119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120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5" s="7" customFormat="1" ht="12.75">
      <c r="A3" s="69"/>
      <c r="B3" s="46"/>
      <c r="C3" s="58" t="s">
        <v>107</v>
      </c>
      <c r="D3" s="56">
        <v>7</v>
      </c>
      <c r="E3" s="57" t="str">
        <f>IF(D3=1,"тура","туров")</f>
        <v>туров</v>
      </c>
    </row>
    <row r="4" spans="1:13" s="7" customFormat="1" ht="12.75">
      <c r="A4" s="60"/>
      <c r="B4" s="60"/>
      <c r="C4" s="10"/>
      <c r="D4" s="9"/>
      <c r="L4" s="71" t="s">
        <v>116</v>
      </c>
      <c r="M4" s="46">
        <v>14</v>
      </c>
    </row>
    <row r="5" spans="1:14" s="18" customFormat="1" ht="22.5" customHeight="1">
      <c r="A5" s="63" t="s">
        <v>0</v>
      </c>
      <c r="B5" s="64" t="s">
        <v>115</v>
      </c>
      <c r="C5" s="65" t="s">
        <v>2</v>
      </c>
      <c r="D5" s="66" t="s">
        <v>3</v>
      </c>
      <c r="E5" s="66" t="s">
        <v>108</v>
      </c>
      <c r="F5" s="66" t="s">
        <v>109</v>
      </c>
      <c r="G5" s="66" t="s">
        <v>110</v>
      </c>
      <c r="H5" s="66" t="s">
        <v>111</v>
      </c>
      <c r="I5" s="66" t="s">
        <v>112</v>
      </c>
      <c r="J5" s="66" t="s">
        <v>113</v>
      </c>
      <c r="K5" s="66" t="s">
        <v>114</v>
      </c>
      <c r="L5" s="66" t="s">
        <v>4</v>
      </c>
      <c r="M5" s="67" t="s">
        <v>6</v>
      </c>
      <c r="N5" s="68" t="s">
        <v>5</v>
      </c>
    </row>
    <row r="6" spans="1:14" ht="12.75">
      <c r="A6" s="70">
        <f>IF(N6=N5,"=",ROW()-5)</f>
        <v>1</v>
      </c>
      <c r="B6" s="62">
        <v>3</v>
      </c>
      <c r="C6" s="14" t="s">
        <v>121</v>
      </c>
      <c r="D6" s="20">
        <v>-2.5</v>
      </c>
      <c r="E6" s="12">
        <f ca="1">IF(OR($D$3&lt;VALUE(REPLACE(E$5,1,3,"")),AND(ISERROR(MATCH($C6,INDIRECT(E$5&amp;"!$C:$C"),0)),ISERROR(MATCH($C6,INDIRECT(E$5&amp;"!$D:$D"),0)))),"---",SUMIF(INDIRECT(E$5&amp;"!$C:$C"),$C6,INDIRECT(E$5&amp;"!$F:$F"))+SUMIF(INDIRECT(E$5&amp;"!$D:$D"),$C6,INDIRECT(E$5&amp;"!$F:$F")))</f>
        <v>59</v>
      </c>
      <c r="F6" s="12">
        <f ca="1">IF(OR($D$3&lt;VALUE(REPLACE(F$5,1,3,"")),AND(ISERROR(MATCH($C6,INDIRECT(F$5&amp;"!$C:$C"),0)),ISERROR(MATCH($C6,INDIRECT(F$5&amp;"!$D:$D"),0)))),"---",SUMIF(INDIRECT(F$5&amp;"!$C:$C"),$C6,INDIRECT(F$5&amp;"!$F:$F"))+SUMIF(INDIRECT(F$5&amp;"!$D:$D"),$C6,INDIRECT(F$5&amp;"!$F:$F")))</f>
        <v>14</v>
      </c>
      <c r="G6" s="12">
        <f ca="1">IF(OR($D$3&lt;VALUE(REPLACE(G$5,1,3,"")),AND(ISERROR(MATCH($C6,INDIRECT(G$5&amp;"!$C:$C"),0)),ISERROR(MATCH($C6,INDIRECT(G$5&amp;"!$D:$D"),0)))),"---",SUMIF(INDIRECT(G$5&amp;"!$C:$C"),$C6,INDIRECT(G$5&amp;"!$F:$F"))+SUMIF(INDIRECT(G$5&amp;"!$D:$D"),$C6,INDIRECT(G$5&amp;"!$F:$F")))</f>
        <v>-3</v>
      </c>
      <c r="H6" s="12">
        <f ca="1">IF(OR($D$3&lt;VALUE(REPLACE(H$5,1,3,"")),AND(ISERROR(MATCH($C6,INDIRECT(H$5&amp;"!$C:$C"),0)),ISERROR(MATCH($C6,INDIRECT(H$5&amp;"!$D:$D"),0)))),"---",SUMIF(INDIRECT(H$5&amp;"!$C:$C"),$C6,INDIRECT(H$5&amp;"!$F:$F"))+SUMIF(INDIRECT(H$5&amp;"!$D:$D"),$C6,INDIRECT(H$5&amp;"!$F:$F")))</f>
        <v>33</v>
      </c>
      <c r="I6" s="12">
        <f ca="1">IF(OR($D$3&lt;VALUE(REPLACE(I$5,1,3,"")),AND(ISERROR(MATCH($C6,INDIRECT(I$5&amp;"!$C:$C"),0)),ISERROR(MATCH($C6,INDIRECT(I$5&amp;"!$D:$D"),0)))),"---",SUMIF(INDIRECT(I$5&amp;"!$C:$C"),$C6,INDIRECT(I$5&amp;"!$F:$F"))+SUMIF(INDIRECT(I$5&amp;"!$D:$D"),$C6,INDIRECT(I$5&amp;"!$F:$F")))</f>
        <v>20</v>
      </c>
      <c r="J6" s="12">
        <f ca="1">IF(OR($D$3&lt;VALUE(REPLACE(J$5,1,3,"")),AND(ISERROR(MATCH($C6,INDIRECT(J$5&amp;"!$C:$C"),0)),ISERROR(MATCH($C6,INDIRECT(J$5&amp;"!$D:$D"),0)))),"---",SUMIF(INDIRECT(J$5&amp;"!$C:$C"),$C6,INDIRECT(J$5&amp;"!$F:$F"))+SUMIF(INDIRECT(J$5&amp;"!$D:$D"),$C6,INDIRECT(J$5&amp;"!$F:$F")))</f>
        <v>-7</v>
      </c>
      <c r="K6" s="12">
        <f ca="1">IF(OR($D$3&lt;VALUE(REPLACE(K$5,1,3,"")),AND(ISERROR(MATCH($C6,INDIRECT(K$5&amp;"!$C:$C"),0)),ISERROR(MATCH($C6,INDIRECT(K$5&amp;"!$D:$D"),0)))),"---",SUMIF(INDIRECT(K$5&amp;"!$C:$C"),$C6,INDIRECT(K$5&amp;"!$F:$F"))+SUMIF(INDIRECT(K$5&amp;"!$D:$D"),$C6,INDIRECT(K$5&amp;"!$F:$F")))</f>
        <v>-25</v>
      </c>
      <c r="L6" s="12">
        <f>SUM(E6:K6)</f>
        <v>91</v>
      </c>
      <c r="M6" s="19">
        <f>(COLUMNS(E6:K6)-COUNTIF(E6:K6,"---"))*M$4</f>
        <v>98</v>
      </c>
      <c r="N6" s="17">
        <f>IF(M6=0,"---",L6/M6)</f>
        <v>0.9285714285714286</v>
      </c>
    </row>
    <row r="7" spans="1:14" ht="12.75">
      <c r="A7" s="70" t="str">
        <f>IF(N7=N6,"=",ROW()-5)</f>
        <v>=</v>
      </c>
      <c r="B7" s="62">
        <v>3</v>
      </c>
      <c r="C7" s="14" t="s">
        <v>122</v>
      </c>
      <c r="D7" s="20">
        <v>1</v>
      </c>
      <c r="E7" s="12">
        <f ca="1">IF(OR($D$3&lt;VALUE(REPLACE(E$5,1,3,"")),AND(ISERROR(MATCH($C7,INDIRECT(E$5&amp;"!$C:$C"),0)),ISERROR(MATCH($C7,INDIRECT(E$5&amp;"!$D:$D"),0)))),"---",SUMIF(INDIRECT(E$5&amp;"!$C:$C"),$C7,INDIRECT(E$5&amp;"!$F:$F"))+SUMIF(INDIRECT(E$5&amp;"!$D:$D"),$C7,INDIRECT(E$5&amp;"!$F:$F")))</f>
        <v>59</v>
      </c>
      <c r="F7" s="12">
        <f ca="1">IF(OR($D$3&lt;VALUE(REPLACE(F$5,1,3,"")),AND(ISERROR(MATCH($C7,INDIRECT(F$5&amp;"!$C:$C"),0)),ISERROR(MATCH($C7,INDIRECT(F$5&amp;"!$D:$D"),0)))),"---",SUMIF(INDIRECT(F$5&amp;"!$C:$C"),$C7,INDIRECT(F$5&amp;"!$F:$F"))+SUMIF(INDIRECT(F$5&amp;"!$D:$D"),$C7,INDIRECT(F$5&amp;"!$F:$F")))</f>
        <v>14</v>
      </c>
      <c r="G7" s="12">
        <f ca="1">IF(OR($D$3&lt;VALUE(REPLACE(G$5,1,3,"")),AND(ISERROR(MATCH($C7,INDIRECT(G$5&amp;"!$C:$C"),0)),ISERROR(MATCH($C7,INDIRECT(G$5&amp;"!$D:$D"),0)))),"---",SUMIF(INDIRECT(G$5&amp;"!$C:$C"),$C7,INDIRECT(G$5&amp;"!$F:$F"))+SUMIF(INDIRECT(G$5&amp;"!$D:$D"),$C7,INDIRECT(G$5&amp;"!$F:$F")))</f>
        <v>-3</v>
      </c>
      <c r="H7" s="12">
        <f ca="1">IF(OR($D$3&lt;VALUE(REPLACE(H$5,1,3,"")),AND(ISERROR(MATCH($C7,INDIRECT(H$5&amp;"!$C:$C"),0)),ISERROR(MATCH($C7,INDIRECT(H$5&amp;"!$D:$D"),0)))),"---",SUMIF(INDIRECT(H$5&amp;"!$C:$C"),$C7,INDIRECT(H$5&amp;"!$F:$F"))+SUMIF(INDIRECT(H$5&amp;"!$D:$D"),$C7,INDIRECT(H$5&amp;"!$F:$F")))</f>
        <v>33</v>
      </c>
      <c r="I7" s="12">
        <f ca="1">IF(OR($D$3&lt;VALUE(REPLACE(I$5,1,3,"")),AND(ISERROR(MATCH($C7,INDIRECT(I$5&amp;"!$C:$C"),0)),ISERROR(MATCH($C7,INDIRECT(I$5&amp;"!$D:$D"),0)))),"---",SUMIF(INDIRECT(I$5&amp;"!$C:$C"),$C7,INDIRECT(I$5&amp;"!$F:$F"))+SUMIF(INDIRECT(I$5&amp;"!$D:$D"),$C7,INDIRECT(I$5&amp;"!$F:$F")))</f>
        <v>20</v>
      </c>
      <c r="J7" s="12">
        <f ca="1">IF(OR($D$3&lt;VALUE(REPLACE(J$5,1,3,"")),AND(ISERROR(MATCH($C7,INDIRECT(J$5&amp;"!$C:$C"),0)),ISERROR(MATCH($C7,INDIRECT(J$5&amp;"!$D:$D"),0)))),"---",SUMIF(INDIRECT(J$5&amp;"!$C:$C"),$C7,INDIRECT(J$5&amp;"!$F:$F"))+SUMIF(INDIRECT(J$5&amp;"!$D:$D"),$C7,INDIRECT(J$5&amp;"!$F:$F")))</f>
        <v>-7</v>
      </c>
      <c r="K7" s="12">
        <f ca="1">IF(OR($D$3&lt;VALUE(REPLACE(K$5,1,3,"")),AND(ISERROR(MATCH($C7,INDIRECT(K$5&amp;"!$C:$C"),0)),ISERROR(MATCH($C7,INDIRECT(K$5&amp;"!$D:$D"),0)))),"---",SUMIF(INDIRECT(K$5&amp;"!$C:$C"),$C7,INDIRECT(K$5&amp;"!$F:$F"))+SUMIF(INDIRECT(K$5&amp;"!$D:$D"),$C7,INDIRECT(K$5&amp;"!$F:$F")))</f>
        <v>-25</v>
      </c>
      <c r="L7" s="12">
        <f>SUM(E7:K7)</f>
        <v>91</v>
      </c>
      <c r="M7" s="19">
        <f>(COLUMNS(E7:K7)-COUNTIF(E7:K7,"---"))*M$4</f>
        <v>98</v>
      </c>
      <c r="N7" s="17">
        <f>IF(M7=0,"---",L7/M7)</f>
        <v>0.9285714285714286</v>
      </c>
    </row>
    <row r="8" spans="1:14" ht="12.75">
      <c r="A8" s="70">
        <f>IF(N8=N7,"=",ROW()-5)</f>
        <v>3</v>
      </c>
      <c r="B8" s="62">
        <v>7</v>
      </c>
      <c r="C8" s="14" t="s">
        <v>130</v>
      </c>
      <c r="D8" s="20">
        <v>-0.5</v>
      </c>
      <c r="E8" s="12">
        <f ca="1">IF(OR($D$3&lt;VALUE(REPLACE(E$5,1,3,"")),AND(ISERROR(MATCH($C8,INDIRECT(E$5&amp;"!$C:$C"),0)),ISERROR(MATCH($C8,INDIRECT(E$5&amp;"!$D:$D"),0)))),"---",SUMIF(INDIRECT(E$5&amp;"!$C:$C"),$C8,INDIRECT(E$5&amp;"!$F:$F"))+SUMIF(INDIRECT(E$5&amp;"!$D:$D"),$C8,INDIRECT(E$5&amp;"!$F:$F")))</f>
        <v>9</v>
      </c>
      <c r="F8" s="12">
        <f ca="1">IF(OR($D$3&lt;VALUE(REPLACE(F$5,1,3,"")),AND(ISERROR(MATCH($C8,INDIRECT(F$5&amp;"!$C:$C"),0)),ISERROR(MATCH($C8,INDIRECT(F$5&amp;"!$D:$D"),0)))),"---",SUMIF(INDIRECT(F$5&amp;"!$C:$C"),$C8,INDIRECT(F$5&amp;"!$F:$F"))+SUMIF(INDIRECT(F$5&amp;"!$D:$D"),$C8,INDIRECT(F$5&amp;"!$F:$F")))</f>
        <v>28</v>
      </c>
      <c r="G8" s="12">
        <f ca="1">IF(OR($D$3&lt;VALUE(REPLACE(G$5,1,3,"")),AND(ISERROR(MATCH($C8,INDIRECT(G$5&amp;"!$C:$C"),0)),ISERROR(MATCH($C8,INDIRECT(G$5&amp;"!$D:$D"),0)))),"---",SUMIF(INDIRECT(G$5&amp;"!$C:$C"),$C8,INDIRECT(G$5&amp;"!$F:$F"))+SUMIF(INDIRECT(G$5&amp;"!$D:$D"),$C8,INDIRECT(G$5&amp;"!$F:$F")))</f>
        <v>9</v>
      </c>
      <c r="H8" s="12">
        <f ca="1">IF(OR($D$3&lt;VALUE(REPLACE(H$5,1,3,"")),AND(ISERROR(MATCH($C8,INDIRECT(H$5&amp;"!$C:$C"),0)),ISERROR(MATCH($C8,INDIRECT(H$5&amp;"!$D:$D"),0)))),"---",SUMIF(INDIRECT(H$5&amp;"!$C:$C"),$C8,INDIRECT(H$5&amp;"!$F:$F"))+SUMIF(INDIRECT(H$5&amp;"!$D:$D"),$C8,INDIRECT(H$5&amp;"!$F:$F")))</f>
        <v>26</v>
      </c>
      <c r="I8" s="12">
        <f ca="1">IF(OR($D$3&lt;VALUE(REPLACE(I$5,1,3,"")),AND(ISERROR(MATCH($C8,INDIRECT(I$5&amp;"!$C:$C"),0)),ISERROR(MATCH($C8,INDIRECT(I$5&amp;"!$D:$D"),0)))),"---",SUMIF(INDIRECT(I$5&amp;"!$C:$C"),$C8,INDIRECT(I$5&amp;"!$F:$F"))+SUMIF(INDIRECT(I$5&amp;"!$D:$D"),$C8,INDIRECT(I$5&amp;"!$F:$F")))</f>
        <v>-3</v>
      </c>
      <c r="J8" s="12">
        <f ca="1">IF(OR($D$3&lt;VALUE(REPLACE(J$5,1,3,"")),AND(ISERROR(MATCH($C8,INDIRECT(J$5&amp;"!$C:$C"),0)),ISERROR(MATCH($C8,INDIRECT(J$5&amp;"!$D:$D"),0)))),"---",SUMIF(INDIRECT(J$5&amp;"!$C:$C"),$C8,INDIRECT(J$5&amp;"!$F:$F"))+SUMIF(INDIRECT(J$5&amp;"!$D:$D"),$C8,INDIRECT(J$5&amp;"!$F:$F")))</f>
        <v>-17</v>
      </c>
      <c r="K8" s="12">
        <f ca="1">IF(OR($D$3&lt;VALUE(REPLACE(K$5,1,3,"")),AND(ISERROR(MATCH($C8,INDIRECT(K$5&amp;"!$C:$C"),0)),ISERROR(MATCH($C8,INDIRECT(K$5&amp;"!$D:$D"),0)))),"---",SUMIF(INDIRECT(K$5&amp;"!$C:$C"),$C8,INDIRECT(K$5&amp;"!$F:$F"))+SUMIF(INDIRECT(K$5&amp;"!$D:$D"),$C8,INDIRECT(K$5&amp;"!$F:$F")))</f>
        <v>25</v>
      </c>
      <c r="L8" s="12">
        <f>SUM(E8:K8)</f>
        <v>77</v>
      </c>
      <c r="M8" s="19">
        <f>(COLUMNS(E8:K8)-COUNTIF(E8:K8,"---"))*M$4</f>
        <v>98</v>
      </c>
      <c r="N8" s="17">
        <f>IF(M8=0,"---",L8/M8)</f>
        <v>0.7857142857142857</v>
      </c>
    </row>
    <row r="9" spans="1:14" ht="12.75">
      <c r="A9" s="70" t="str">
        <f>IF(N9=N8,"=",ROW()-5)</f>
        <v>=</v>
      </c>
      <c r="B9" s="62">
        <v>7</v>
      </c>
      <c r="C9" s="11" t="s">
        <v>131</v>
      </c>
      <c r="D9" s="20">
        <v>-2</v>
      </c>
      <c r="E9" s="12">
        <f ca="1">IF(OR($D$3&lt;VALUE(REPLACE(E$5,1,3,"")),AND(ISERROR(MATCH($C9,INDIRECT(E$5&amp;"!$C:$C"),0)),ISERROR(MATCH($C9,INDIRECT(E$5&amp;"!$D:$D"),0)))),"---",SUMIF(INDIRECT(E$5&amp;"!$C:$C"),$C9,INDIRECT(E$5&amp;"!$F:$F"))+SUMIF(INDIRECT(E$5&amp;"!$D:$D"),$C9,INDIRECT(E$5&amp;"!$F:$F")))</f>
        <v>9</v>
      </c>
      <c r="F9" s="12">
        <f ca="1">IF(OR($D$3&lt;VALUE(REPLACE(F$5,1,3,"")),AND(ISERROR(MATCH($C9,INDIRECT(F$5&amp;"!$C:$C"),0)),ISERROR(MATCH($C9,INDIRECT(F$5&amp;"!$D:$D"),0)))),"---",SUMIF(INDIRECT(F$5&amp;"!$C:$C"),$C9,INDIRECT(F$5&amp;"!$F:$F"))+SUMIF(INDIRECT(F$5&amp;"!$D:$D"),$C9,INDIRECT(F$5&amp;"!$F:$F")))</f>
        <v>28</v>
      </c>
      <c r="G9" s="12">
        <f ca="1">IF(OR($D$3&lt;VALUE(REPLACE(G$5,1,3,"")),AND(ISERROR(MATCH($C9,INDIRECT(G$5&amp;"!$C:$C"),0)),ISERROR(MATCH($C9,INDIRECT(G$5&amp;"!$D:$D"),0)))),"---",SUMIF(INDIRECT(G$5&amp;"!$C:$C"),$C9,INDIRECT(G$5&amp;"!$F:$F"))+SUMIF(INDIRECT(G$5&amp;"!$D:$D"),$C9,INDIRECT(G$5&amp;"!$F:$F")))</f>
        <v>9</v>
      </c>
      <c r="H9" s="12">
        <f ca="1">IF(OR($D$3&lt;VALUE(REPLACE(H$5,1,3,"")),AND(ISERROR(MATCH($C9,INDIRECT(H$5&amp;"!$C:$C"),0)),ISERROR(MATCH($C9,INDIRECT(H$5&amp;"!$D:$D"),0)))),"---",SUMIF(INDIRECT(H$5&amp;"!$C:$C"),$C9,INDIRECT(H$5&amp;"!$F:$F"))+SUMIF(INDIRECT(H$5&amp;"!$D:$D"),$C9,INDIRECT(H$5&amp;"!$F:$F")))</f>
        <v>26</v>
      </c>
      <c r="I9" s="12">
        <f ca="1">IF(OR($D$3&lt;VALUE(REPLACE(I$5,1,3,"")),AND(ISERROR(MATCH($C9,INDIRECT(I$5&amp;"!$C:$C"),0)),ISERROR(MATCH($C9,INDIRECT(I$5&amp;"!$D:$D"),0)))),"---",SUMIF(INDIRECT(I$5&amp;"!$C:$C"),$C9,INDIRECT(I$5&amp;"!$F:$F"))+SUMIF(INDIRECT(I$5&amp;"!$D:$D"),$C9,INDIRECT(I$5&amp;"!$F:$F")))</f>
        <v>-3</v>
      </c>
      <c r="J9" s="12">
        <f ca="1">IF(OR($D$3&lt;VALUE(REPLACE(J$5,1,3,"")),AND(ISERROR(MATCH($C9,INDIRECT(J$5&amp;"!$C:$C"),0)),ISERROR(MATCH($C9,INDIRECT(J$5&amp;"!$D:$D"),0)))),"---",SUMIF(INDIRECT(J$5&amp;"!$C:$C"),$C9,INDIRECT(J$5&amp;"!$F:$F"))+SUMIF(INDIRECT(J$5&amp;"!$D:$D"),$C9,INDIRECT(J$5&amp;"!$F:$F")))</f>
        <v>-17</v>
      </c>
      <c r="K9" s="12">
        <f ca="1">IF(OR($D$3&lt;VALUE(REPLACE(K$5,1,3,"")),AND(ISERROR(MATCH($C9,INDIRECT(K$5&amp;"!$C:$C"),0)),ISERROR(MATCH($C9,INDIRECT(K$5&amp;"!$D:$D"),0)))),"---",SUMIF(INDIRECT(K$5&amp;"!$C:$C"),$C9,INDIRECT(K$5&amp;"!$F:$F"))+SUMIF(INDIRECT(K$5&amp;"!$D:$D"),$C9,INDIRECT(K$5&amp;"!$F:$F")))</f>
        <v>25</v>
      </c>
      <c r="L9" s="12">
        <f>SUM(E9:K9)</f>
        <v>77</v>
      </c>
      <c r="M9" s="19">
        <f>(COLUMNS(E9:K9)-COUNTIF(E9:K9,"---"))*M$4</f>
        <v>98</v>
      </c>
      <c r="N9" s="17">
        <f>IF(M9=0,"---",L9/M9)</f>
        <v>0.7857142857142857</v>
      </c>
    </row>
    <row r="10" spans="1:14" ht="12.75">
      <c r="A10" s="70">
        <f>IF(N10=N9,"=",ROW()-5)</f>
        <v>5</v>
      </c>
      <c r="B10" s="62">
        <v>4</v>
      </c>
      <c r="C10" s="14" t="s">
        <v>125</v>
      </c>
      <c r="D10" s="20">
        <v>0</v>
      </c>
      <c r="E10" s="12">
        <f ca="1">IF(OR($D$3&lt;VALUE(REPLACE(E$5,1,3,"")),AND(ISERROR(MATCH($C10,INDIRECT(E$5&amp;"!$C:$C"),0)),ISERROR(MATCH($C10,INDIRECT(E$5&amp;"!$D:$D"),0)))),"---",SUMIF(INDIRECT(E$5&amp;"!$C:$C"),$C10,INDIRECT(E$5&amp;"!$F:$F"))+SUMIF(INDIRECT(E$5&amp;"!$D:$D"),$C10,INDIRECT(E$5&amp;"!$F:$F")))</f>
        <v>20</v>
      </c>
      <c r="F10" s="12">
        <f ca="1">IF(OR($D$3&lt;VALUE(REPLACE(F$5,1,3,"")),AND(ISERROR(MATCH($C10,INDIRECT(F$5&amp;"!$C:$C"),0)),ISERROR(MATCH($C10,INDIRECT(F$5&amp;"!$D:$D"),0)))),"---",SUMIF(INDIRECT(F$5&amp;"!$C:$C"),$C10,INDIRECT(F$5&amp;"!$F:$F"))+SUMIF(INDIRECT(F$5&amp;"!$D:$D"),$C10,INDIRECT(F$5&amp;"!$F:$F")))</f>
        <v>16</v>
      </c>
      <c r="G10" s="12">
        <f ca="1">IF(OR($D$3&lt;VALUE(REPLACE(G$5,1,3,"")),AND(ISERROR(MATCH($C10,INDIRECT(G$5&amp;"!$C:$C"),0)),ISERROR(MATCH($C10,INDIRECT(G$5&amp;"!$D:$D"),0)))),"---",SUMIF(INDIRECT(G$5&amp;"!$C:$C"),$C10,INDIRECT(G$5&amp;"!$F:$F"))+SUMIF(INDIRECT(G$5&amp;"!$D:$D"),$C10,INDIRECT(G$5&amp;"!$F:$F")))</f>
        <v>3</v>
      </c>
      <c r="H10" s="12">
        <f ca="1">IF(OR($D$3&lt;VALUE(REPLACE(H$5,1,3,"")),AND(ISERROR(MATCH($C10,INDIRECT(H$5&amp;"!$C:$C"),0)),ISERROR(MATCH($C10,INDIRECT(H$5&amp;"!$D:$D"),0)))),"---",SUMIF(INDIRECT(H$5&amp;"!$C:$C"),$C10,INDIRECT(H$5&amp;"!$F:$F"))+SUMIF(INDIRECT(H$5&amp;"!$D:$D"),$C10,INDIRECT(H$5&amp;"!$F:$F")))</f>
        <v>3</v>
      </c>
      <c r="I10" s="12" t="str">
        <f ca="1">IF(OR($D$3&lt;VALUE(REPLACE(I$5,1,3,"")),AND(ISERROR(MATCH($C10,INDIRECT(I$5&amp;"!$C:$C"),0)),ISERROR(MATCH($C10,INDIRECT(I$5&amp;"!$D:$D"),0)))),"---",SUMIF(INDIRECT(I$5&amp;"!$C:$C"),$C10,INDIRECT(I$5&amp;"!$F:$F"))+SUMIF(INDIRECT(I$5&amp;"!$D:$D"),$C10,INDIRECT(I$5&amp;"!$F:$F")))</f>
        <v>---</v>
      </c>
      <c r="J10" s="12" t="str">
        <f ca="1">IF(OR($D$3&lt;VALUE(REPLACE(J$5,1,3,"")),AND(ISERROR(MATCH($C10,INDIRECT(J$5&amp;"!$C:$C"),0)),ISERROR(MATCH($C10,INDIRECT(J$5&amp;"!$D:$D"),0)))),"---",SUMIF(INDIRECT(J$5&amp;"!$C:$C"),$C10,INDIRECT(J$5&amp;"!$F:$F"))+SUMIF(INDIRECT(J$5&amp;"!$D:$D"),$C10,INDIRECT(J$5&amp;"!$F:$F")))</f>
        <v>---</v>
      </c>
      <c r="K10" s="12" t="str">
        <f ca="1">IF(OR($D$3&lt;VALUE(REPLACE(K$5,1,3,"")),AND(ISERROR(MATCH($C10,INDIRECT(K$5&amp;"!$C:$C"),0)),ISERROR(MATCH($C10,INDIRECT(K$5&amp;"!$D:$D"),0)))),"---",SUMIF(INDIRECT(K$5&amp;"!$C:$C"),$C10,INDIRECT(K$5&amp;"!$F:$F"))+SUMIF(INDIRECT(K$5&amp;"!$D:$D"),$C10,INDIRECT(K$5&amp;"!$F:$F")))</f>
        <v>---</v>
      </c>
      <c r="L10" s="12">
        <f>SUM(E10:K10)</f>
        <v>42</v>
      </c>
      <c r="M10" s="19">
        <f>(COLUMNS(E10:K10)-COUNTIF(E10:K10,"---"))*M$4</f>
        <v>56</v>
      </c>
      <c r="N10" s="17">
        <f>IF(M10=0,"---",L10/M10)</f>
        <v>0.75</v>
      </c>
    </row>
    <row r="11" spans="1:14" ht="12.75">
      <c r="A11" s="70" t="str">
        <f>IF(N11=N10,"=",ROW()-5)</f>
        <v>=</v>
      </c>
      <c r="B11" s="62">
        <v>4</v>
      </c>
      <c r="C11" s="14" t="s">
        <v>126</v>
      </c>
      <c r="D11" s="20">
        <v>-0.5</v>
      </c>
      <c r="E11" s="12">
        <f ca="1">IF(OR($D$3&lt;VALUE(REPLACE(E$5,1,3,"")),AND(ISERROR(MATCH($C11,INDIRECT(E$5&amp;"!$C:$C"),0)),ISERROR(MATCH($C11,INDIRECT(E$5&amp;"!$D:$D"),0)))),"---",SUMIF(INDIRECT(E$5&amp;"!$C:$C"),$C11,INDIRECT(E$5&amp;"!$F:$F"))+SUMIF(INDIRECT(E$5&amp;"!$D:$D"),$C11,INDIRECT(E$5&amp;"!$F:$F")))</f>
        <v>20</v>
      </c>
      <c r="F11" s="12">
        <f ca="1">IF(OR($D$3&lt;VALUE(REPLACE(F$5,1,3,"")),AND(ISERROR(MATCH($C11,INDIRECT(F$5&amp;"!$C:$C"),0)),ISERROR(MATCH($C11,INDIRECT(F$5&amp;"!$D:$D"),0)))),"---",SUMIF(INDIRECT(F$5&amp;"!$C:$C"),$C11,INDIRECT(F$5&amp;"!$F:$F"))+SUMIF(INDIRECT(F$5&amp;"!$D:$D"),$C11,INDIRECT(F$5&amp;"!$F:$F")))</f>
        <v>16</v>
      </c>
      <c r="G11" s="12">
        <f ca="1">IF(OR($D$3&lt;VALUE(REPLACE(G$5,1,3,"")),AND(ISERROR(MATCH($C11,INDIRECT(G$5&amp;"!$C:$C"),0)),ISERROR(MATCH($C11,INDIRECT(G$5&amp;"!$D:$D"),0)))),"---",SUMIF(INDIRECT(G$5&amp;"!$C:$C"),$C11,INDIRECT(G$5&amp;"!$F:$F"))+SUMIF(INDIRECT(G$5&amp;"!$D:$D"),$C11,INDIRECT(G$5&amp;"!$F:$F")))</f>
        <v>3</v>
      </c>
      <c r="H11" s="12">
        <f ca="1">IF(OR($D$3&lt;VALUE(REPLACE(H$5,1,3,"")),AND(ISERROR(MATCH($C11,INDIRECT(H$5&amp;"!$C:$C"),0)),ISERROR(MATCH($C11,INDIRECT(H$5&amp;"!$D:$D"),0)))),"---",SUMIF(INDIRECT(H$5&amp;"!$C:$C"),$C11,INDIRECT(H$5&amp;"!$F:$F"))+SUMIF(INDIRECT(H$5&amp;"!$D:$D"),$C11,INDIRECT(H$5&amp;"!$F:$F")))</f>
        <v>3</v>
      </c>
      <c r="I11" s="12" t="str">
        <f ca="1">IF(OR($D$3&lt;VALUE(REPLACE(I$5,1,3,"")),AND(ISERROR(MATCH($C11,INDIRECT(I$5&amp;"!$C:$C"),0)),ISERROR(MATCH($C11,INDIRECT(I$5&amp;"!$D:$D"),0)))),"---",SUMIF(INDIRECT(I$5&amp;"!$C:$C"),$C11,INDIRECT(I$5&amp;"!$F:$F"))+SUMIF(INDIRECT(I$5&amp;"!$D:$D"),$C11,INDIRECT(I$5&amp;"!$F:$F")))</f>
        <v>---</v>
      </c>
      <c r="J11" s="12" t="str">
        <f ca="1">IF(OR($D$3&lt;VALUE(REPLACE(J$5,1,3,"")),AND(ISERROR(MATCH($C11,INDIRECT(J$5&amp;"!$C:$C"),0)),ISERROR(MATCH($C11,INDIRECT(J$5&amp;"!$D:$D"),0)))),"---",SUMIF(INDIRECT(J$5&amp;"!$C:$C"),$C11,INDIRECT(J$5&amp;"!$F:$F"))+SUMIF(INDIRECT(J$5&amp;"!$D:$D"),$C11,INDIRECT(J$5&amp;"!$F:$F")))</f>
        <v>---</v>
      </c>
      <c r="K11" s="12" t="str">
        <f ca="1">IF(OR($D$3&lt;VALUE(REPLACE(K$5,1,3,"")),AND(ISERROR(MATCH($C11,INDIRECT(K$5&amp;"!$C:$C"),0)),ISERROR(MATCH($C11,INDIRECT(K$5&amp;"!$D:$D"),0)))),"---",SUMIF(INDIRECT(K$5&amp;"!$C:$C"),$C11,INDIRECT(K$5&amp;"!$F:$F"))+SUMIF(INDIRECT(K$5&amp;"!$D:$D"),$C11,INDIRECT(K$5&amp;"!$F:$F")))</f>
        <v>---</v>
      </c>
      <c r="L11" s="12">
        <f>SUM(E11:K11)</f>
        <v>42</v>
      </c>
      <c r="M11" s="19">
        <f>(COLUMNS(E11:K11)-COUNTIF(E11:K11,"---"))*M$4</f>
        <v>56</v>
      </c>
      <c r="N11" s="17">
        <f>IF(M11=0,"---",L11/M11)</f>
        <v>0.75</v>
      </c>
    </row>
    <row r="12" spans="1:14" ht="12.75">
      <c r="A12" s="70">
        <f>IF(N12=N11,"=",ROW()-5)</f>
        <v>7</v>
      </c>
      <c r="B12" s="62">
        <v>4</v>
      </c>
      <c r="C12" s="14" t="s">
        <v>138</v>
      </c>
      <c r="D12" s="20">
        <v>1</v>
      </c>
      <c r="E12" s="12">
        <f ca="1">IF(OR($D$3&lt;VALUE(REPLACE(E$5,1,3,"")),AND(ISERROR(MATCH($C12,INDIRECT(E$5&amp;"!$C:$C"),0)),ISERROR(MATCH($C12,INDIRECT(E$5&amp;"!$D:$D"),0)))),"---",SUMIF(INDIRECT(E$5&amp;"!$C:$C"),$C12,INDIRECT(E$5&amp;"!$F:$F"))+SUMIF(INDIRECT(E$5&amp;"!$D:$D"),$C12,INDIRECT(E$5&amp;"!$F:$F")))</f>
        <v>-4</v>
      </c>
      <c r="F12" s="12">
        <f ca="1">IF(OR($D$3&lt;VALUE(REPLACE(F$5,1,3,"")),AND(ISERROR(MATCH($C12,INDIRECT(F$5&amp;"!$C:$C"),0)),ISERROR(MATCH($C12,INDIRECT(F$5&amp;"!$D:$D"),0)))),"---",SUMIF(INDIRECT(F$5&amp;"!$C:$C"),$C12,INDIRECT(F$5&amp;"!$F:$F"))+SUMIF(INDIRECT(F$5&amp;"!$D:$D"),$C12,INDIRECT(F$5&amp;"!$F:$F")))</f>
        <v>37</v>
      </c>
      <c r="G12" s="12">
        <f ca="1">IF(OR($D$3&lt;VALUE(REPLACE(G$5,1,3,"")),AND(ISERROR(MATCH($C12,INDIRECT(G$5&amp;"!$C:$C"),0)),ISERROR(MATCH($C12,INDIRECT(G$5&amp;"!$D:$D"),0)))),"---",SUMIF(INDIRECT(G$5&amp;"!$C:$C"),$C12,INDIRECT(G$5&amp;"!$F:$F"))+SUMIF(INDIRECT(G$5&amp;"!$D:$D"),$C12,INDIRECT(G$5&amp;"!$F:$F")))</f>
        <v>-4</v>
      </c>
      <c r="H12" s="12">
        <f ca="1">IF(OR($D$3&lt;VALUE(REPLACE(H$5,1,3,"")),AND(ISERROR(MATCH($C12,INDIRECT(H$5&amp;"!$C:$C"),0)),ISERROR(MATCH($C12,INDIRECT(H$5&amp;"!$D:$D"),0)))),"---",SUMIF(INDIRECT(H$5&amp;"!$C:$C"),$C12,INDIRECT(H$5&amp;"!$F:$F"))+SUMIF(INDIRECT(H$5&amp;"!$D:$D"),$C12,INDIRECT(H$5&amp;"!$F:$F")))</f>
        <v>1</v>
      </c>
      <c r="I12" s="12">
        <f ca="1">IF(OR($D$3&lt;VALUE(REPLACE(I$5,1,3,"")),AND(ISERROR(MATCH($C12,INDIRECT(I$5&amp;"!$C:$C"),0)),ISERROR(MATCH($C12,INDIRECT(I$5&amp;"!$D:$D"),0)))),"---",SUMIF(INDIRECT(I$5&amp;"!$C:$C"),$C12,INDIRECT(I$5&amp;"!$F:$F"))+SUMIF(INDIRECT(I$5&amp;"!$D:$D"),$C12,INDIRECT(I$5&amp;"!$F:$F")))</f>
        <v>34</v>
      </c>
      <c r="J12" s="12">
        <f ca="1">IF(OR($D$3&lt;VALUE(REPLACE(J$5,1,3,"")),AND(ISERROR(MATCH($C12,INDIRECT(J$5&amp;"!$C:$C"),0)),ISERROR(MATCH($C12,INDIRECT(J$5&amp;"!$D:$D"),0)))),"---",SUMIF(INDIRECT(J$5&amp;"!$C:$C"),$C12,INDIRECT(J$5&amp;"!$F:$F"))+SUMIF(INDIRECT(J$5&amp;"!$D:$D"),$C12,INDIRECT(J$5&amp;"!$F:$F")))</f>
        <v>17</v>
      </c>
      <c r="K12" s="12">
        <f ca="1">IF(OR($D$3&lt;VALUE(REPLACE(K$5,1,3,"")),AND(ISERROR(MATCH($C12,INDIRECT(K$5&amp;"!$C:$C"),0)),ISERROR(MATCH($C12,INDIRECT(K$5&amp;"!$D:$D"),0)))),"---",SUMIF(INDIRECT(K$5&amp;"!$C:$C"),$C12,INDIRECT(K$5&amp;"!$F:$F"))+SUMIF(INDIRECT(K$5&amp;"!$D:$D"),$C12,INDIRECT(K$5&amp;"!$F:$F")))</f>
        <v>-12</v>
      </c>
      <c r="L12" s="12">
        <f>SUM(E12:K12)</f>
        <v>69</v>
      </c>
      <c r="M12" s="19">
        <f>(COLUMNS(E12:K12)-COUNTIF(E12:K12,"---"))*M$4</f>
        <v>98</v>
      </c>
      <c r="N12" s="17">
        <f>IF(M12=0,"---",L12/M12)</f>
        <v>0.7040816326530612</v>
      </c>
    </row>
    <row r="13" spans="1:14" ht="12.75">
      <c r="A13" s="70" t="str">
        <f>IF(N13=N12,"=",ROW()-5)</f>
        <v>=</v>
      </c>
      <c r="B13" s="62">
        <v>4</v>
      </c>
      <c r="C13" s="14" t="s">
        <v>139</v>
      </c>
      <c r="D13" s="20">
        <v>1</v>
      </c>
      <c r="E13" s="12">
        <f ca="1">IF(OR($D$3&lt;VALUE(REPLACE(E$5,1,3,"")),AND(ISERROR(MATCH($C13,INDIRECT(E$5&amp;"!$C:$C"),0)),ISERROR(MATCH($C13,INDIRECT(E$5&amp;"!$D:$D"),0)))),"---",SUMIF(INDIRECT(E$5&amp;"!$C:$C"),$C13,INDIRECT(E$5&amp;"!$F:$F"))+SUMIF(INDIRECT(E$5&amp;"!$D:$D"),$C13,INDIRECT(E$5&amp;"!$F:$F")))</f>
        <v>-4</v>
      </c>
      <c r="F13" s="12">
        <f ca="1">IF(OR($D$3&lt;VALUE(REPLACE(F$5,1,3,"")),AND(ISERROR(MATCH($C13,INDIRECT(F$5&amp;"!$C:$C"),0)),ISERROR(MATCH($C13,INDIRECT(F$5&amp;"!$D:$D"),0)))),"---",SUMIF(INDIRECT(F$5&amp;"!$C:$C"),$C13,INDIRECT(F$5&amp;"!$F:$F"))+SUMIF(INDIRECT(F$5&amp;"!$D:$D"),$C13,INDIRECT(F$5&amp;"!$F:$F")))</f>
        <v>37</v>
      </c>
      <c r="G13" s="12">
        <f ca="1">IF(OR($D$3&lt;VALUE(REPLACE(G$5,1,3,"")),AND(ISERROR(MATCH($C13,INDIRECT(G$5&amp;"!$C:$C"),0)),ISERROR(MATCH($C13,INDIRECT(G$5&amp;"!$D:$D"),0)))),"---",SUMIF(INDIRECT(G$5&amp;"!$C:$C"),$C13,INDIRECT(G$5&amp;"!$F:$F"))+SUMIF(INDIRECT(G$5&amp;"!$D:$D"),$C13,INDIRECT(G$5&amp;"!$F:$F")))</f>
        <v>-4</v>
      </c>
      <c r="H13" s="12">
        <f ca="1">IF(OR($D$3&lt;VALUE(REPLACE(H$5,1,3,"")),AND(ISERROR(MATCH($C13,INDIRECT(H$5&amp;"!$C:$C"),0)),ISERROR(MATCH($C13,INDIRECT(H$5&amp;"!$D:$D"),0)))),"---",SUMIF(INDIRECT(H$5&amp;"!$C:$C"),$C13,INDIRECT(H$5&amp;"!$F:$F"))+SUMIF(INDIRECT(H$5&amp;"!$D:$D"),$C13,INDIRECT(H$5&amp;"!$F:$F")))</f>
        <v>1</v>
      </c>
      <c r="I13" s="12">
        <f ca="1">IF(OR($D$3&lt;VALUE(REPLACE(I$5,1,3,"")),AND(ISERROR(MATCH($C13,INDIRECT(I$5&amp;"!$C:$C"),0)),ISERROR(MATCH($C13,INDIRECT(I$5&amp;"!$D:$D"),0)))),"---",SUMIF(INDIRECT(I$5&amp;"!$C:$C"),$C13,INDIRECT(I$5&amp;"!$F:$F"))+SUMIF(INDIRECT(I$5&amp;"!$D:$D"),$C13,INDIRECT(I$5&amp;"!$F:$F")))</f>
        <v>34</v>
      </c>
      <c r="J13" s="12">
        <f ca="1">IF(OR($D$3&lt;VALUE(REPLACE(J$5,1,3,"")),AND(ISERROR(MATCH($C13,INDIRECT(J$5&amp;"!$C:$C"),0)),ISERROR(MATCH($C13,INDIRECT(J$5&amp;"!$D:$D"),0)))),"---",SUMIF(INDIRECT(J$5&amp;"!$C:$C"),$C13,INDIRECT(J$5&amp;"!$F:$F"))+SUMIF(INDIRECT(J$5&amp;"!$D:$D"),$C13,INDIRECT(J$5&amp;"!$F:$F")))</f>
        <v>17</v>
      </c>
      <c r="K13" s="12">
        <f ca="1">IF(OR($D$3&lt;VALUE(REPLACE(K$5,1,3,"")),AND(ISERROR(MATCH($C13,INDIRECT(K$5&amp;"!$C:$C"),0)),ISERROR(MATCH($C13,INDIRECT(K$5&amp;"!$D:$D"),0)))),"---",SUMIF(INDIRECT(K$5&amp;"!$C:$C"),$C13,INDIRECT(K$5&amp;"!$F:$F"))+SUMIF(INDIRECT(K$5&amp;"!$D:$D"),$C13,INDIRECT(K$5&amp;"!$F:$F")))</f>
        <v>-12</v>
      </c>
      <c r="L13" s="12">
        <f>SUM(E13:K13)</f>
        <v>69</v>
      </c>
      <c r="M13" s="19">
        <f>(COLUMNS(E13:K13)-COUNTIF(E13:K13,"---"))*M$4</f>
        <v>98</v>
      </c>
      <c r="N13" s="17">
        <f>IF(M13=0,"---",L13/M13)</f>
        <v>0.7040816326530612</v>
      </c>
    </row>
    <row r="14" spans="1:14" ht="12.75">
      <c r="A14" s="70">
        <f>IF(N14=N13,"=",ROW()-5)</f>
        <v>9</v>
      </c>
      <c r="B14" s="62">
        <v>2</v>
      </c>
      <c r="C14" s="14" t="s">
        <v>127</v>
      </c>
      <c r="D14" s="20">
        <v>2</v>
      </c>
      <c r="E14" s="12">
        <f ca="1">IF(OR($D$3&lt;VALUE(REPLACE(E$5,1,3,"")),AND(ISERROR(MATCH($C14,INDIRECT(E$5&amp;"!$C:$C"),0)),ISERROR(MATCH($C14,INDIRECT(E$5&amp;"!$D:$D"),0)))),"---",SUMIF(INDIRECT(E$5&amp;"!$C:$C"),$C14,INDIRECT(E$5&amp;"!$F:$F"))+SUMIF(INDIRECT(E$5&amp;"!$D:$D"),$C14,INDIRECT(E$5&amp;"!$F:$F")))</f>
        <v>9</v>
      </c>
      <c r="F14" s="12">
        <f ca="1">IF(OR($D$3&lt;VALUE(REPLACE(F$5,1,3,"")),AND(ISERROR(MATCH($C14,INDIRECT(F$5&amp;"!$C:$C"),0)),ISERROR(MATCH($C14,INDIRECT(F$5&amp;"!$D:$D"),0)))),"---",SUMIF(INDIRECT(F$5&amp;"!$C:$C"),$C14,INDIRECT(F$5&amp;"!$F:$F"))+SUMIF(INDIRECT(F$5&amp;"!$D:$D"),$C14,INDIRECT(F$5&amp;"!$F:$F")))</f>
        <v>-7</v>
      </c>
      <c r="G14" s="12">
        <f ca="1">IF(OR($D$3&lt;VALUE(REPLACE(G$5,1,3,"")),AND(ISERROR(MATCH($C14,INDIRECT(G$5&amp;"!$C:$C"),0)),ISERROR(MATCH($C14,INDIRECT(G$5&amp;"!$D:$D"),0)))),"---",SUMIF(INDIRECT(G$5&amp;"!$C:$C"),$C14,INDIRECT(G$5&amp;"!$F:$F"))+SUMIF(INDIRECT(G$5&amp;"!$D:$D"),$C14,INDIRECT(G$5&amp;"!$F:$F")))</f>
        <v>22</v>
      </c>
      <c r="H14" s="12">
        <f ca="1">IF(OR($D$3&lt;VALUE(REPLACE(H$5,1,3,"")),AND(ISERROR(MATCH($C14,INDIRECT(H$5&amp;"!$C:$C"),0)),ISERROR(MATCH($C14,INDIRECT(H$5&amp;"!$D:$D"),0)))),"---",SUMIF(INDIRECT(H$5&amp;"!$C:$C"),$C14,INDIRECT(H$5&amp;"!$F:$F"))+SUMIF(INDIRECT(H$5&amp;"!$D:$D"),$C14,INDIRECT(H$5&amp;"!$F:$F")))</f>
        <v>-3</v>
      </c>
      <c r="I14" s="12">
        <f ca="1">IF(OR($D$3&lt;VALUE(REPLACE(I$5,1,3,"")),AND(ISERROR(MATCH($C14,INDIRECT(I$5&amp;"!$C:$C"),0)),ISERROR(MATCH($C14,INDIRECT(I$5&amp;"!$D:$D"),0)))),"---",SUMIF(INDIRECT(I$5&amp;"!$C:$C"),$C14,INDIRECT(I$5&amp;"!$F:$F"))+SUMIF(INDIRECT(I$5&amp;"!$D:$D"),$C14,INDIRECT(I$5&amp;"!$F:$F")))</f>
        <v>-14</v>
      </c>
      <c r="J14" s="12">
        <f ca="1">IF(OR($D$3&lt;VALUE(REPLACE(J$5,1,3,"")),AND(ISERROR(MATCH($C14,INDIRECT(J$5&amp;"!$C:$C"),0)),ISERROR(MATCH($C14,INDIRECT(J$5&amp;"!$D:$D"),0)))),"---",SUMIF(INDIRECT(J$5&amp;"!$C:$C"),$C14,INDIRECT(J$5&amp;"!$F:$F"))+SUMIF(INDIRECT(J$5&amp;"!$D:$D"),$C14,INDIRECT(J$5&amp;"!$F:$F")))</f>
        <v>17</v>
      </c>
      <c r="K14" s="12">
        <f ca="1">IF(OR($D$3&lt;VALUE(REPLACE(K$5,1,3,"")),AND(ISERROR(MATCH($C14,INDIRECT(K$5&amp;"!$C:$C"),0)),ISERROR(MATCH($C14,INDIRECT(K$5&amp;"!$D:$D"),0)))),"---",SUMIF(INDIRECT(K$5&amp;"!$C:$C"),$C14,INDIRECT(K$5&amp;"!$F:$F"))+SUMIF(INDIRECT(K$5&amp;"!$D:$D"),$C14,INDIRECT(K$5&amp;"!$F:$F")))</f>
        <v>22</v>
      </c>
      <c r="L14" s="12">
        <f>SUM(E14:K14)</f>
        <v>46</v>
      </c>
      <c r="M14" s="19">
        <f>(COLUMNS(E14:K14)-COUNTIF(E14:K14,"---"))*M$4</f>
        <v>98</v>
      </c>
      <c r="N14" s="17">
        <f>IF(M14=0,"---",L14/M14)</f>
        <v>0.46938775510204084</v>
      </c>
    </row>
    <row r="15" spans="1:14" ht="12.75">
      <c r="A15" s="70" t="str">
        <f>IF(N15=N14,"=",ROW()-5)</f>
        <v>=</v>
      </c>
      <c r="B15" s="62">
        <v>2</v>
      </c>
      <c r="C15" s="14" t="s">
        <v>128</v>
      </c>
      <c r="D15" s="20">
        <v>3</v>
      </c>
      <c r="E15" s="12">
        <f ca="1">IF(OR($D$3&lt;VALUE(REPLACE(E$5,1,3,"")),AND(ISERROR(MATCH($C15,INDIRECT(E$5&amp;"!$C:$C"),0)),ISERROR(MATCH($C15,INDIRECT(E$5&amp;"!$D:$D"),0)))),"---",SUMIF(INDIRECT(E$5&amp;"!$C:$C"),$C15,INDIRECT(E$5&amp;"!$F:$F"))+SUMIF(INDIRECT(E$5&amp;"!$D:$D"),$C15,INDIRECT(E$5&amp;"!$F:$F")))</f>
        <v>9</v>
      </c>
      <c r="F15" s="12">
        <f ca="1">IF(OR($D$3&lt;VALUE(REPLACE(F$5,1,3,"")),AND(ISERROR(MATCH($C15,INDIRECT(F$5&amp;"!$C:$C"),0)),ISERROR(MATCH($C15,INDIRECT(F$5&amp;"!$D:$D"),0)))),"---",SUMIF(INDIRECT(F$5&amp;"!$C:$C"),$C15,INDIRECT(F$5&amp;"!$F:$F"))+SUMIF(INDIRECT(F$5&amp;"!$D:$D"),$C15,INDIRECT(F$5&amp;"!$F:$F")))</f>
        <v>-7</v>
      </c>
      <c r="G15" s="12">
        <f ca="1">IF(OR($D$3&lt;VALUE(REPLACE(G$5,1,3,"")),AND(ISERROR(MATCH($C15,INDIRECT(G$5&amp;"!$C:$C"),0)),ISERROR(MATCH($C15,INDIRECT(G$5&amp;"!$D:$D"),0)))),"---",SUMIF(INDIRECT(G$5&amp;"!$C:$C"),$C15,INDIRECT(G$5&amp;"!$F:$F"))+SUMIF(INDIRECT(G$5&amp;"!$D:$D"),$C15,INDIRECT(G$5&amp;"!$F:$F")))</f>
        <v>22</v>
      </c>
      <c r="H15" s="12">
        <f ca="1">IF(OR($D$3&lt;VALUE(REPLACE(H$5,1,3,"")),AND(ISERROR(MATCH($C15,INDIRECT(H$5&amp;"!$C:$C"),0)),ISERROR(MATCH($C15,INDIRECT(H$5&amp;"!$D:$D"),0)))),"---",SUMIF(INDIRECT(H$5&amp;"!$C:$C"),$C15,INDIRECT(H$5&amp;"!$F:$F"))+SUMIF(INDIRECT(H$5&amp;"!$D:$D"),$C15,INDIRECT(H$5&amp;"!$F:$F")))</f>
        <v>-3</v>
      </c>
      <c r="I15" s="12">
        <f ca="1">IF(OR($D$3&lt;VALUE(REPLACE(I$5,1,3,"")),AND(ISERROR(MATCH($C15,INDIRECT(I$5&amp;"!$C:$C"),0)),ISERROR(MATCH($C15,INDIRECT(I$5&amp;"!$D:$D"),0)))),"---",SUMIF(INDIRECT(I$5&amp;"!$C:$C"),$C15,INDIRECT(I$5&amp;"!$F:$F"))+SUMIF(INDIRECT(I$5&amp;"!$D:$D"),$C15,INDIRECT(I$5&amp;"!$F:$F")))</f>
        <v>-14</v>
      </c>
      <c r="J15" s="12">
        <f ca="1">IF(OR($D$3&lt;VALUE(REPLACE(J$5,1,3,"")),AND(ISERROR(MATCH($C15,INDIRECT(J$5&amp;"!$C:$C"),0)),ISERROR(MATCH($C15,INDIRECT(J$5&amp;"!$D:$D"),0)))),"---",SUMIF(INDIRECT(J$5&amp;"!$C:$C"),$C15,INDIRECT(J$5&amp;"!$F:$F"))+SUMIF(INDIRECT(J$5&amp;"!$D:$D"),$C15,INDIRECT(J$5&amp;"!$F:$F")))</f>
        <v>17</v>
      </c>
      <c r="K15" s="12">
        <f ca="1">IF(OR($D$3&lt;VALUE(REPLACE(K$5,1,3,"")),AND(ISERROR(MATCH($C15,INDIRECT(K$5&amp;"!$C:$C"),0)),ISERROR(MATCH($C15,INDIRECT(K$5&amp;"!$D:$D"),0)))),"---",SUMIF(INDIRECT(K$5&amp;"!$C:$C"),$C15,INDIRECT(K$5&amp;"!$F:$F"))+SUMIF(INDIRECT(K$5&amp;"!$D:$D"),$C15,INDIRECT(K$5&amp;"!$F:$F")))</f>
        <v>22</v>
      </c>
      <c r="L15" s="12">
        <f>SUM(E15:K15)</f>
        <v>46</v>
      </c>
      <c r="M15" s="19">
        <f>(COLUMNS(E15:K15)-COUNTIF(E15:K15,"---"))*M$4</f>
        <v>98</v>
      </c>
      <c r="N15" s="17">
        <f>IF(M15=0,"---",L15/M15)</f>
        <v>0.46938775510204084</v>
      </c>
    </row>
    <row r="16" spans="1:14" ht="12.75">
      <c r="A16" s="70">
        <f>IF(N16=N15,"=",ROW()-5)</f>
        <v>11</v>
      </c>
      <c r="B16" s="62">
        <v>7</v>
      </c>
      <c r="C16" s="14" t="s">
        <v>146</v>
      </c>
      <c r="D16" s="20">
        <v>0</v>
      </c>
      <c r="E16" s="12">
        <f ca="1">IF(OR($D$3&lt;VALUE(REPLACE(E$5,1,3,"")),AND(ISERROR(MATCH($C16,INDIRECT(E$5&amp;"!$C:$C"),0)),ISERROR(MATCH($C16,INDIRECT(E$5&amp;"!$D:$D"),0)))),"---",SUMIF(INDIRECT(E$5&amp;"!$C:$C"),$C16,INDIRECT(E$5&amp;"!$F:$F"))+SUMIF(INDIRECT(E$5&amp;"!$D:$D"),$C16,INDIRECT(E$5&amp;"!$F:$F")))</f>
        <v>-9</v>
      </c>
      <c r="F16" s="12">
        <f ca="1">IF(OR($D$3&lt;VALUE(REPLACE(F$5,1,3,"")),AND(ISERROR(MATCH($C16,INDIRECT(F$5&amp;"!$C:$C"),0)),ISERROR(MATCH($C16,INDIRECT(F$5&amp;"!$D:$D"),0)))),"---",SUMIF(INDIRECT(F$5&amp;"!$C:$C"),$C16,INDIRECT(F$5&amp;"!$F:$F"))+SUMIF(INDIRECT(F$5&amp;"!$D:$D"),$C16,INDIRECT(F$5&amp;"!$F:$F")))</f>
        <v>-18</v>
      </c>
      <c r="G16" s="12">
        <f ca="1">IF(OR($D$3&lt;VALUE(REPLACE(G$5,1,3,"")),AND(ISERROR(MATCH($C16,INDIRECT(G$5&amp;"!$C:$C"),0)),ISERROR(MATCH($C16,INDIRECT(G$5&amp;"!$D:$D"),0)))),"---",SUMIF(INDIRECT(G$5&amp;"!$C:$C"),$C16,INDIRECT(G$5&amp;"!$F:$F"))+SUMIF(INDIRECT(G$5&amp;"!$D:$D"),$C16,INDIRECT(G$5&amp;"!$F:$F")))</f>
        <v>-6</v>
      </c>
      <c r="H16" s="12">
        <f ca="1">IF(OR($D$3&lt;VALUE(REPLACE(H$5,1,3,"")),AND(ISERROR(MATCH($C16,INDIRECT(H$5&amp;"!$C:$C"),0)),ISERROR(MATCH($C16,INDIRECT(H$5&amp;"!$D:$D"),0)))),"---",SUMIF(INDIRECT(H$5&amp;"!$C:$C"),$C16,INDIRECT(H$5&amp;"!$F:$F"))+SUMIF(INDIRECT(H$5&amp;"!$D:$D"),$C16,INDIRECT(H$5&amp;"!$F:$F")))</f>
        <v>18</v>
      </c>
      <c r="I16" s="12">
        <f ca="1">IF(OR($D$3&lt;VALUE(REPLACE(I$5,1,3,"")),AND(ISERROR(MATCH($C16,INDIRECT(I$5&amp;"!$C:$C"),0)),ISERROR(MATCH($C16,INDIRECT(I$5&amp;"!$D:$D"),0)))),"---",SUMIF(INDIRECT(I$5&amp;"!$C:$C"),$C16,INDIRECT(I$5&amp;"!$F:$F"))+SUMIF(INDIRECT(I$5&amp;"!$D:$D"),$C16,INDIRECT(I$5&amp;"!$F:$F")))</f>
        <v>22</v>
      </c>
      <c r="J16" s="12">
        <f ca="1">IF(OR($D$3&lt;VALUE(REPLACE(J$5,1,3,"")),AND(ISERROR(MATCH($C16,INDIRECT(J$5&amp;"!$C:$C"),0)),ISERROR(MATCH($C16,INDIRECT(J$5&amp;"!$D:$D"),0)))),"---",SUMIF(INDIRECT(J$5&amp;"!$C:$C"),$C16,INDIRECT(J$5&amp;"!$F:$F"))+SUMIF(INDIRECT(J$5&amp;"!$D:$D"),$C16,INDIRECT(J$5&amp;"!$F:$F")))</f>
        <v>20</v>
      </c>
      <c r="K16" s="12">
        <f ca="1">IF(OR($D$3&lt;VALUE(REPLACE(K$5,1,3,"")),AND(ISERROR(MATCH($C16,INDIRECT(K$5&amp;"!$C:$C"),0)),ISERROR(MATCH($C16,INDIRECT(K$5&amp;"!$D:$D"),0)))),"---",SUMIF(INDIRECT(K$5&amp;"!$C:$C"),$C16,INDIRECT(K$5&amp;"!$F:$F"))+SUMIF(INDIRECT(K$5&amp;"!$D:$D"),$C16,INDIRECT(K$5&amp;"!$F:$F")))</f>
        <v>13</v>
      </c>
      <c r="L16" s="12">
        <f>SUM(E16:K16)</f>
        <v>40</v>
      </c>
      <c r="M16" s="19">
        <f>(COLUMNS(E16:K16)-COUNTIF(E16:K16,"---"))*M$4</f>
        <v>98</v>
      </c>
      <c r="N16" s="17">
        <f>IF(M16=0,"---",L16/M16)</f>
        <v>0.40816326530612246</v>
      </c>
    </row>
    <row r="17" spans="1:14" ht="12.75">
      <c r="A17" s="70" t="str">
        <f>IF(N17=N16,"=",ROW()-5)</f>
        <v>=</v>
      </c>
      <c r="B17" s="62">
        <v>7</v>
      </c>
      <c r="C17" s="11" t="s">
        <v>147</v>
      </c>
      <c r="D17" s="20">
        <v>-0.5</v>
      </c>
      <c r="E17" s="12">
        <f ca="1">IF(OR($D$3&lt;VALUE(REPLACE(E$5,1,3,"")),AND(ISERROR(MATCH($C17,INDIRECT(E$5&amp;"!$C:$C"),0)),ISERROR(MATCH($C17,INDIRECT(E$5&amp;"!$D:$D"),0)))),"---",SUMIF(INDIRECT(E$5&amp;"!$C:$C"),$C17,INDIRECT(E$5&amp;"!$F:$F"))+SUMIF(INDIRECT(E$5&amp;"!$D:$D"),$C17,INDIRECT(E$5&amp;"!$F:$F")))</f>
        <v>-9</v>
      </c>
      <c r="F17" s="12">
        <f ca="1">IF(OR($D$3&lt;VALUE(REPLACE(F$5,1,3,"")),AND(ISERROR(MATCH($C17,INDIRECT(F$5&amp;"!$C:$C"),0)),ISERROR(MATCH($C17,INDIRECT(F$5&amp;"!$D:$D"),0)))),"---",SUMIF(INDIRECT(F$5&amp;"!$C:$C"),$C17,INDIRECT(F$5&amp;"!$F:$F"))+SUMIF(INDIRECT(F$5&amp;"!$D:$D"),$C17,INDIRECT(F$5&amp;"!$F:$F")))</f>
        <v>-18</v>
      </c>
      <c r="G17" s="12">
        <f ca="1">IF(OR($D$3&lt;VALUE(REPLACE(G$5,1,3,"")),AND(ISERROR(MATCH($C17,INDIRECT(G$5&amp;"!$C:$C"),0)),ISERROR(MATCH($C17,INDIRECT(G$5&amp;"!$D:$D"),0)))),"---",SUMIF(INDIRECT(G$5&amp;"!$C:$C"),$C17,INDIRECT(G$5&amp;"!$F:$F"))+SUMIF(INDIRECT(G$5&amp;"!$D:$D"),$C17,INDIRECT(G$5&amp;"!$F:$F")))</f>
        <v>-6</v>
      </c>
      <c r="H17" s="12">
        <f ca="1">IF(OR($D$3&lt;VALUE(REPLACE(H$5,1,3,"")),AND(ISERROR(MATCH($C17,INDIRECT(H$5&amp;"!$C:$C"),0)),ISERROR(MATCH($C17,INDIRECT(H$5&amp;"!$D:$D"),0)))),"---",SUMIF(INDIRECT(H$5&amp;"!$C:$C"),$C17,INDIRECT(H$5&amp;"!$F:$F"))+SUMIF(INDIRECT(H$5&amp;"!$D:$D"),$C17,INDIRECT(H$5&amp;"!$F:$F")))</f>
        <v>18</v>
      </c>
      <c r="I17" s="12">
        <f ca="1">IF(OR($D$3&lt;VALUE(REPLACE(I$5,1,3,"")),AND(ISERROR(MATCH($C17,INDIRECT(I$5&amp;"!$C:$C"),0)),ISERROR(MATCH($C17,INDIRECT(I$5&amp;"!$D:$D"),0)))),"---",SUMIF(INDIRECT(I$5&amp;"!$C:$C"),$C17,INDIRECT(I$5&amp;"!$F:$F"))+SUMIF(INDIRECT(I$5&amp;"!$D:$D"),$C17,INDIRECT(I$5&amp;"!$F:$F")))</f>
        <v>22</v>
      </c>
      <c r="J17" s="12">
        <f ca="1">IF(OR($D$3&lt;VALUE(REPLACE(J$5,1,3,"")),AND(ISERROR(MATCH($C17,INDIRECT(J$5&amp;"!$C:$C"),0)),ISERROR(MATCH($C17,INDIRECT(J$5&amp;"!$D:$D"),0)))),"---",SUMIF(INDIRECT(J$5&amp;"!$C:$C"),$C17,INDIRECT(J$5&amp;"!$F:$F"))+SUMIF(INDIRECT(J$5&amp;"!$D:$D"),$C17,INDIRECT(J$5&amp;"!$F:$F")))</f>
        <v>20</v>
      </c>
      <c r="K17" s="12">
        <f ca="1">IF(OR($D$3&lt;VALUE(REPLACE(K$5,1,3,"")),AND(ISERROR(MATCH($C17,INDIRECT(K$5&amp;"!$C:$C"),0)),ISERROR(MATCH($C17,INDIRECT(K$5&amp;"!$D:$D"),0)))),"---",SUMIF(INDIRECT(K$5&amp;"!$C:$C"),$C17,INDIRECT(K$5&amp;"!$F:$F"))+SUMIF(INDIRECT(K$5&amp;"!$D:$D"),$C17,INDIRECT(K$5&amp;"!$F:$F")))</f>
        <v>13</v>
      </c>
      <c r="L17" s="12">
        <f>SUM(E17:K17)</f>
        <v>40</v>
      </c>
      <c r="M17" s="19">
        <f>(COLUMNS(E17:K17)-COUNTIF(E17:K17,"---"))*M$4</f>
        <v>98</v>
      </c>
      <c r="N17" s="17">
        <f>IF(M17=0,"---",L17/M17)</f>
        <v>0.40816326530612246</v>
      </c>
    </row>
    <row r="18" spans="1:14" ht="12.75">
      <c r="A18" s="70">
        <f>IF(N18=N17,"=",ROW()-5)</f>
        <v>13</v>
      </c>
      <c r="B18" s="61">
        <v>1</v>
      </c>
      <c r="C18" s="14" t="s">
        <v>123</v>
      </c>
      <c r="D18" s="20">
        <v>3</v>
      </c>
      <c r="E18" s="12">
        <f ca="1">IF(OR($D$3&lt;VALUE(REPLACE(E$5,1,3,"")),AND(ISERROR(MATCH($C18,INDIRECT(E$5&amp;"!$C:$C"),0)),ISERROR(MATCH($C18,INDIRECT(E$5&amp;"!$D:$D"),0)))),"---",SUMIF(INDIRECT(E$5&amp;"!$C:$C"),$C18,INDIRECT(E$5&amp;"!$F:$F"))+SUMIF(INDIRECT(E$5&amp;"!$D:$D"),$C18,INDIRECT(E$5&amp;"!$F:$F")))</f>
        <v>23</v>
      </c>
      <c r="F18" s="12">
        <f ca="1">IF(OR($D$3&lt;VALUE(REPLACE(F$5,1,3,"")),AND(ISERROR(MATCH($C18,INDIRECT(F$5&amp;"!$C:$C"),0)),ISERROR(MATCH($C18,INDIRECT(F$5&amp;"!$D:$D"),0)))),"---",SUMIF(INDIRECT(F$5&amp;"!$C:$C"),$C18,INDIRECT(F$5&amp;"!$F:$F"))+SUMIF(INDIRECT(F$5&amp;"!$D:$D"),$C18,INDIRECT(F$5&amp;"!$F:$F")))</f>
        <v>18</v>
      </c>
      <c r="G18" s="12">
        <f ca="1">IF(OR($D$3&lt;VALUE(REPLACE(G$5,1,3,"")),AND(ISERROR(MATCH($C18,INDIRECT(G$5&amp;"!$C:$C"),0)),ISERROR(MATCH($C18,INDIRECT(G$5&amp;"!$D:$D"),0)))),"---",SUMIF(INDIRECT(G$5&amp;"!$C:$C"),$C18,INDIRECT(G$5&amp;"!$F:$F"))+SUMIF(INDIRECT(G$5&amp;"!$D:$D"),$C18,INDIRECT(G$5&amp;"!$F:$F")))</f>
        <v>-37</v>
      </c>
      <c r="H18" s="12">
        <f ca="1">IF(OR($D$3&lt;VALUE(REPLACE(H$5,1,3,"")),AND(ISERROR(MATCH($C18,INDIRECT(H$5&amp;"!$C:$C"),0)),ISERROR(MATCH($C18,INDIRECT(H$5&amp;"!$D:$D"),0)))),"---",SUMIF(INDIRECT(H$5&amp;"!$C:$C"),$C18,INDIRECT(H$5&amp;"!$F:$F"))+SUMIF(INDIRECT(H$5&amp;"!$D:$D"),$C18,INDIRECT(H$5&amp;"!$F:$F")))</f>
        <v>19</v>
      </c>
      <c r="I18" s="12">
        <f ca="1">IF(OR($D$3&lt;VALUE(REPLACE(I$5,1,3,"")),AND(ISERROR(MATCH($C18,INDIRECT(I$5&amp;"!$C:$C"),0)),ISERROR(MATCH($C18,INDIRECT(I$5&amp;"!$D:$D"),0)))),"---",SUMIF(INDIRECT(I$5&amp;"!$C:$C"),$C18,INDIRECT(I$5&amp;"!$F:$F"))+SUMIF(INDIRECT(I$5&amp;"!$D:$D"),$C18,INDIRECT(I$5&amp;"!$F:$F")))</f>
        <v>-5</v>
      </c>
      <c r="J18" s="12">
        <f ca="1">IF(OR($D$3&lt;VALUE(REPLACE(J$5,1,3,"")),AND(ISERROR(MATCH($C18,INDIRECT(J$5&amp;"!$C:$C"),0)),ISERROR(MATCH($C18,INDIRECT(J$5&amp;"!$D:$D"),0)))),"---",SUMIF(INDIRECT(J$5&amp;"!$C:$C"),$C18,INDIRECT(J$5&amp;"!$F:$F"))+SUMIF(INDIRECT(J$5&amp;"!$D:$D"),$C18,INDIRECT(J$5&amp;"!$F:$F")))</f>
        <v>7</v>
      </c>
      <c r="K18" s="12">
        <f ca="1">IF(OR($D$3&lt;VALUE(REPLACE(K$5,1,3,"")),AND(ISERROR(MATCH($C18,INDIRECT(K$5&amp;"!$C:$C"),0)),ISERROR(MATCH($C18,INDIRECT(K$5&amp;"!$D:$D"),0)))),"---",SUMIF(INDIRECT(K$5&amp;"!$C:$C"),$C18,INDIRECT(K$5&amp;"!$F:$F"))+SUMIF(INDIRECT(K$5&amp;"!$D:$D"),$C18,INDIRECT(K$5&amp;"!$F:$F")))</f>
        <v>13</v>
      </c>
      <c r="L18" s="12">
        <f>SUM(E18:K18)</f>
        <v>38</v>
      </c>
      <c r="M18" s="19">
        <f>(COLUMNS(E18:K18)-COUNTIF(E18:K18,"---"))*M$4</f>
        <v>98</v>
      </c>
      <c r="N18" s="17">
        <f>IF(M18=0,"---",L18/M18)</f>
        <v>0.3877551020408163</v>
      </c>
    </row>
    <row r="19" spans="1:14" ht="12.75">
      <c r="A19" s="70" t="str">
        <f>IF(N19=N18,"=",ROW()-5)</f>
        <v>=</v>
      </c>
      <c r="B19" s="61">
        <v>1</v>
      </c>
      <c r="C19" s="14" t="s">
        <v>124</v>
      </c>
      <c r="D19" s="20">
        <v>0.5</v>
      </c>
      <c r="E19" s="12">
        <f ca="1">IF(OR($D$3&lt;VALUE(REPLACE(E$5,1,3,"")),AND(ISERROR(MATCH($C19,INDIRECT(E$5&amp;"!$C:$C"),0)),ISERROR(MATCH($C19,INDIRECT(E$5&amp;"!$D:$D"),0)))),"---",SUMIF(INDIRECT(E$5&amp;"!$C:$C"),$C19,INDIRECT(E$5&amp;"!$F:$F"))+SUMIF(INDIRECT(E$5&amp;"!$D:$D"),$C19,INDIRECT(E$5&amp;"!$F:$F")))</f>
        <v>23</v>
      </c>
      <c r="F19" s="12">
        <f ca="1">IF(OR($D$3&lt;VALUE(REPLACE(F$5,1,3,"")),AND(ISERROR(MATCH($C19,INDIRECT(F$5&amp;"!$C:$C"),0)),ISERROR(MATCH($C19,INDIRECT(F$5&amp;"!$D:$D"),0)))),"---",SUMIF(INDIRECT(F$5&amp;"!$C:$C"),$C19,INDIRECT(F$5&amp;"!$F:$F"))+SUMIF(INDIRECT(F$5&amp;"!$D:$D"),$C19,INDIRECT(F$5&amp;"!$F:$F")))</f>
        <v>18</v>
      </c>
      <c r="G19" s="12">
        <f ca="1">IF(OR($D$3&lt;VALUE(REPLACE(G$5,1,3,"")),AND(ISERROR(MATCH($C19,INDIRECT(G$5&amp;"!$C:$C"),0)),ISERROR(MATCH($C19,INDIRECT(G$5&amp;"!$D:$D"),0)))),"---",SUMIF(INDIRECT(G$5&amp;"!$C:$C"),$C19,INDIRECT(G$5&amp;"!$F:$F"))+SUMIF(INDIRECT(G$5&amp;"!$D:$D"),$C19,INDIRECT(G$5&amp;"!$F:$F")))</f>
        <v>-37</v>
      </c>
      <c r="H19" s="12">
        <f ca="1">IF(OR($D$3&lt;VALUE(REPLACE(H$5,1,3,"")),AND(ISERROR(MATCH($C19,INDIRECT(H$5&amp;"!$C:$C"),0)),ISERROR(MATCH($C19,INDIRECT(H$5&amp;"!$D:$D"),0)))),"---",SUMIF(INDIRECT(H$5&amp;"!$C:$C"),$C19,INDIRECT(H$5&amp;"!$F:$F"))+SUMIF(INDIRECT(H$5&amp;"!$D:$D"),$C19,INDIRECT(H$5&amp;"!$F:$F")))</f>
        <v>19</v>
      </c>
      <c r="I19" s="12">
        <f ca="1">IF(OR($D$3&lt;VALUE(REPLACE(I$5,1,3,"")),AND(ISERROR(MATCH($C19,INDIRECT(I$5&amp;"!$C:$C"),0)),ISERROR(MATCH($C19,INDIRECT(I$5&amp;"!$D:$D"),0)))),"---",SUMIF(INDIRECT(I$5&amp;"!$C:$C"),$C19,INDIRECT(I$5&amp;"!$F:$F"))+SUMIF(INDIRECT(I$5&amp;"!$D:$D"),$C19,INDIRECT(I$5&amp;"!$F:$F")))</f>
        <v>-5</v>
      </c>
      <c r="J19" s="12">
        <f ca="1">IF(OR($D$3&lt;VALUE(REPLACE(J$5,1,3,"")),AND(ISERROR(MATCH($C19,INDIRECT(J$5&amp;"!$C:$C"),0)),ISERROR(MATCH($C19,INDIRECT(J$5&amp;"!$D:$D"),0)))),"---",SUMIF(INDIRECT(J$5&amp;"!$C:$C"),$C19,INDIRECT(J$5&amp;"!$F:$F"))+SUMIF(INDIRECT(J$5&amp;"!$D:$D"),$C19,INDIRECT(J$5&amp;"!$F:$F")))</f>
        <v>7</v>
      </c>
      <c r="K19" s="12">
        <f ca="1">IF(OR($D$3&lt;VALUE(REPLACE(K$5,1,3,"")),AND(ISERROR(MATCH($C19,INDIRECT(K$5&amp;"!$C:$C"),0)),ISERROR(MATCH($C19,INDIRECT(K$5&amp;"!$D:$D"),0)))),"---",SUMIF(INDIRECT(K$5&amp;"!$C:$C"),$C19,INDIRECT(K$5&amp;"!$F:$F"))+SUMIF(INDIRECT(K$5&amp;"!$D:$D"),$C19,INDIRECT(K$5&amp;"!$F:$F")))</f>
        <v>13</v>
      </c>
      <c r="L19" s="12">
        <f>SUM(E19:K19)</f>
        <v>38</v>
      </c>
      <c r="M19" s="19">
        <f>(COLUMNS(E19:K19)-COUNTIF(E19:K19,"---"))*M$4</f>
        <v>98</v>
      </c>
      <c r="N19" s="17">
        <f>IF(M19=0,"---",L19/M19)</f>
        <v>0.3877551020408163</v>
      </c>
    </row>
    <row r="20" spans="1:14" ht="12.75">
      <c r="A20" s="70">
        <f>IF(N20=N19,"=",ROW()-5)</f>
        <v>15</v>
      </c>
      <c r="B20" s="62">
        <v>6</v>
      </c>
      <c r="C20" s="14" t="s">
        <v>152</v>
      </c>
      <c r="D20" s="20">
        <v>0.5</v>
      </c>
      <c r="E20" s="12">
        <f ca="1">IF(OR($D$3&lt;VALUE(REPLACE(E$5,1,3,"")),AND(ISERROR(MATCH($C20,INDIRECT(E$5&amp;"!$C:$C"),0)),ISERROR(MATCH($C20,INDIRECT(E$5&amp;"!$D:$D"),0)))),"---",SUMIF(INDIRECT(E$5&amp;"!$C:$C"),$C20,INDIRECT(E$5&amp;"!$F:$F"))+SUMIF(INDIRECT(E$5&amp;"!$D:$D"),$C20,INDIRECT(E$5&amp;"!$F:$F")))</f>
        <v>-59</v>
      </c>
      <c r="F20" s="12">
        <f ca="1">IF(OR($D$3&lt;VALUE(REPLACE(F$5,1,3,"")),AND(ISERROR(MATCH($C20,INDIRECT(F$5&amp;"!$C:$C"),0)),ISERROR(MATCH($C20,INDIRECT(F$5&amp;"!$D:$D"),0)))),"---",SUMIF(INDIRECT(F$5&amp;"!$C:$C"),$C20,INDIRECT(F$5&amp;"!$F:$F"))+SUMIF(INDIRECT(F$5&amp;"!$D:$D"),$C20,INDIRECT(F$5&amp;"!$F:$F")))</f>
        <v>19</v>
      </c>
      <c r="G20" s="12">
        <f ca="1">IF(OR($D$3&lt;VALUE(REPLACE(G$5,1,3,"")),AND(ISERROR(MATCH($C20,INDIRECT(G$5&amp;"!$C:$C"),0)),ISERROR(MATCH($C20,INDIRECT(G$5&amp;"!$D:$D"),0)))),"---",SUMIF(INDIRECT(G$5&amp;"!$C:$C"),$C20,INDIRECT(G$5&amp;"!$F:$F"))+SUMIF(INDIRECT(G$5&amp;"!$D:$D"),$C20,INDIRECT(G$5&amp;"!$F:$F")))</f>
        <v>1</v>
      </c>
      <c r="H20" s="12">
        <f ca="1">IF(OR($D$3&lt;VALUE(REPLACE(H$5,1,3,"")),AND(ISERROR(MATCH($C20,INDIRECT(H$5&amp;"!$C:$C"),0)),ISERROR(MATCH($C20,INDIRECT(H$5&amp;"!$D:$D"),0)))),"---",SUMIF(INDIRECT(H$5&amp;"!$C:$C"),$C20,INDIRECT(H$5&amp;"!$F:$F"))+SUMIF(INDIRECT(H$5&amp;"!$D:$D"),$C20,INDIRECT(H$5&amp;"!$F:$F")))</f>
        <v>-26</v>
      </c>
      <c r="I20" s="12">
        <f ca="1">IF(OR($D$3&lt;VALUE(REPLACE(I$5,1,3,"")),AND(ISERROR(MATCH($C20,INDIRECT(I$5&amp;"!$C:$C"),0)),ISERROR(MATCH($C20,INDIRECT(I$5&amp;"!$D:$D"),0)))),"---",SUMIF(INDIRECT(I$5&amp;"!$C:$C"),$C20,INDIRECT(I$5&amp;"!$F:$F"))+SUMIF(INDIRECT(I$5&amp;"!$D:$D"),$C20,INDIRECT(I$5&amp;"!$F:$F")))</f>
        <v>42</v>
      </c>
      <c r="J20" s="12">
        <f ca="1">IF(OR($D$3&lt;VALUE(REPLACE(J$5,1,3,"")),AND(ISERROR(MATCH($C20,INDIRECT(J$5&amp;"!$C:$C"),0)),ISERROR(MATCH($C20,INDIRECT(J$5&amp;"!$D:$D"),0)))),"---",SUMIF(INDIRECT(J$5&amp;"!$C:$C"),$C20,INDIRECT(J$5&amp;"!$F:$F"))+SUMIF(INDIRECT(J$5&amp;"!$D:$D"),$C20,INDIRECT(J$5&amp;"!$F:$F")))</f>
        <v>36</v>
      </c>
      <c r="K20" s="12">
        <f ca="1">IF(OR($D$3&lt;VALUE(REPLACE(K$5,1,3,"")),AND(ISERROR(MATCH($C20,INDIRECT(K$5&amp;"!$C:$C"),0)),ISERROR(MATCH($C20,INDIRECT(K$5&amp;"!$D:$D"),0)))),"---",SUMIF(INDIRECT(K$5&amp;"!$C:$C"),$C20,INDIRECT(K$5&amp;"!$F:$F"))+SUMIF(INDIRECT(K$5&amp;"!$D:$D"),$C20,INDIRECT(K$5&amp;"!$F:$F")))</f>
        <v>16</v>
      </c>
      <c r="L20" s="12">
        <f>SUM(E20:K20)</f>
        <v>29</v>
      </c>
      <c r="M20" s="19">
        <f>(COLUMNS(E20:K20)-COUNTIF(E20:K20,"---"))*M$4</f>
        <v>98</v>
      </c>
      <c r="N20" s="17">
        <f>IF(M20=0,"---",L20/M20)</f>
        <v>0.29591836734693877</v>
      </c>
    </row>
    <row r="21" spans="1:14" ht="12.75">
      <c r="A21" s="70" t="str">
        <f>IF(N21=N20,"=",ROW()-5)</f>
        <v>=</v>
      </c>
      <c r="B21" s="62">
        <v>6</v>
      </c>
      <c r="C21" s="14" t="s">
        <v>153</v>
      </c>
      <c r="D21" s="20">
        <v>0.5</v>
      </c>
      <c r="E21" s="12">
        <f ca="1">IF(OR($D$3&lt;VALUE(REPLACE(E$5,1,3,"")),AND(ISERROR(MATCH($C21,INDIRECT(E$5&amp;"!$C:$C"),0)),ISERROR(MATCH($C21,INDIRECT(E$5&amp;"!$D:$D"),0)))),"---",SUMIF(INDIRECT(E$5&amp;"!$C:$C"),$C21,INDIRECT(E$5&amp;"!$F:$F"))+SUMIF(INDIRECT(E$5&amp;"!$D:$D"),$C21,INDIRECT(E$5&amp;"!$F:$F")))</f>
        <v>-59</v>
      </c>
      <c r="F21" s="12">
        <f ca="1">IF(OR($D$3&lt;VALUE(REPLACE(F$5,1,3,"")),AND(ISERROR(MATCH($C21,INDIRECT(F$5&amp;"!$C:$C"),0)),ISERROR(MATCH($C21,INDIRECT(F$5&amp;"!$D:$D"),0)))),"---",SUMIF(INDIRECT(F$5&amp;"!$C:$C"),$C21,INDIRECT(F$5&amp;"!$F:$F"))+SUMIF(INDIRECT(F$5&amp;"!$D:$D"),$C21,INDIRECT(F$5&amp;"!$F:$F")))</f>
        <v>19</v>
      </c>
      <c r="G21" s="12">
        <f ca="1">IF(OR($D$3&lt;VALUE(REPLACE(G$5,1,3,"")),AND(ISERROR(MATCH($C21,INDIRECT(G$5&amp;"!$C:$C"),0)),ISERROR(MATCH($C21,INDIRECT(G$5&amp;"!$D:$D"),0)))),"---",SUMIF(INDIRECT(G$5&amp;"!$C:$C"),$C21,INDIRECT(G$5&amp;"!$F:$F"))+SUMIF(INDIRECT(G$5&amp;"!$D:$D"),$C21,INDIRECT(G$5&amp;"!$F:$F")))</f>
        <v>1</v>
      </c>
      <c r="H21" s="12">
        <f ca="1">IF(OR($D$3&lt;VALUE(REPLACE(H$5,1,3,"")),AND(ISERROR(MATCH($C21,INDIRECT(H$5&amp;"!$C:$C"),0)),ISERROR(MATCH($C21,INDIRECT(H$5&amp;"!$D:$D"),0)))),"---",SUMIF(INDIRECT(H$5&amp;"!$C:$C"),$C21,INDIRECT(H$5&amp;"!$F:$F"))+SUMIF(INDIRECT(H$5&amp;"!$D:$D"),$C21,INDIRECT(H$5&amp;"!$F:$F")))</f>
        <v>-26</v>
      </c>
      <c r="I21" s="12">
        <f ca="1">IF(OR($D$3&lt;VALUE(REPLACE(I$5,1,3,"")),AND(ISERROR(MATCH($C21,INDIRECT(I$5&amp;"!$C:$C"),0)),ISERROR(MATCH($C21,INDIRECT(I$5&amp;"!$D:$D"),0)))),"---",SUMIF(INDIRECT(I$5&amp;"!$C:$C"),$C21,INDIRECT(I$5&amp;"!$F:$F"))+SUMIF(INDIRECT(I$5&amp;"!$D:$D"),$C21,INDIRECT(I$5&amp;"!$F:$F")))</f>
        <v>42</v>
      </c>
      <c r="J21" s="12">
        <f ca="1">IF(OR($D$3&lt;VALUE(REPLACE(J$5,1,3,"")),AND(ISERROR(MATCH($C21,INDIRECT(J$5&amp;"!$C:$C"),0)),ISERROR(MATCH($C21,INDIRECT(J$5&amp;"!$D:$D"),0)))),"---",SUMIF(INDIRECT(J$5&amp;"!$C:$C"),$C21,INDIRECT(J$5&amp;"!$F:$F"))+SUMIF(INDIRECT(J$5&amp;"!$D:$D"),$C21,INDIRECT(J$5&amp;"!$F:$F")))</f>
        <v>36</v>
      </c>
      <c r="K21" s="12">
        <f ca="1">IF(OR($D$3&lt;VALUE(REPLACE(K$5,1,3,"")),AND(ISERROR(MATCH($C21,INDIRECT(K$5&amp;"!$C:$C"),0)),ISERROR(MATCH($C21,INDIRECT(K$5&amp;"!$D:$D"),0)))),"---",SUMIF(INDIRECT(K$5&amp;"!$C:$C"),$C21,INDIRECT(K$5&amp;"!$F:$F"))+SUMIF(INDIRECT(K$5&amp;"!$D:$D"),$C21,INDIRECT(K$5&amp;"!$F:$F")))</f>
        <v>16</v>
      </c>
      <c r="L21" s="12">
        <f>SUM(E21:K21)</f>
        <v>29</v>
      </c>
      <c r="M21" s="19">
        <f>(COLUMNS(E21:K21)-COUNTIF(E21:K21,"---"))*M$4</f>
        <v>98</v>
      </c>
      <c r="N21" s="17">
        <f>IF(M21=0,"---",L21/M21)</f>
        <v>0.29591836734693877</v>
      </c>
    </row>
    <row r="22" spans="1:14" ht="12.75">
      <c r="A22" s="70">
        <f>IF(N22=N21,"=",ROW()-5)</f>
        <v>17</v>
      </c>
      <c r="B22" s="61">
        <v>6</v>
      </c>
      <c r="C22" s="15" t="s">
        <v>142</v>
      </c>
      <c r="D22" s="20">
        <v>3</v>
      </c>
      <c r="E22" s="12">
        <f ca="1">IF(OR($D$3&lt;VALUE(REPLACE(E$5,1,3,"")),AND(ISERROR(MATCH($C22,INDIRECT(E$5&amp;"!$C:$C"),0)),ISERROR(MATCH($C22,INDIRECT(E$5&amp;"!$D:$D"),0)))),"---",SUMIF(INDIRECT(E$5&amp;"!$C:$C"),$C22,INDIRECT(E$5&amp;"!$F:$F"))+SUMIF(INDIRECT(E$5&amp;"!$D:$D"),$C22,INDIRECT(E$5&amp;"!$F:$F")))</f>
        <v>-7</v>
      </c>
      <c r="F22" s="12">
        <f ca="1">IF(OR($D$3&lt;VALUE(REPLACE(F$5,1,3,"")),AND(ISERROR(MATCH($C22,INDIRECT(F$5&amp;"!$C:$C"),0)),ISERROR(MATCH($C22,INDIRECT(F$5&amp;"!$D:$D"),0)))),"---",SUMIF(INDIRECT(F$5&amp;"!$C:$C"),$C22,INDIRECT(F$5&amp;"!$F:$F"))+SUMIF(INDIRECT(F$5&amp;"!$D:$D"),$C22,INDIRECT(F$5&amp;"!$F:$F")))</f>
        <v>7</v>
      </c>
      <c r="G22" s="12">
        <f ca="1">IF(OR($D$3&lt;VALUE(REPLACE(G$5,1,3,"")),AND(ISERROR(MATCH($C22,INDIRECT(G$5&amp;"!$C:$C"),0)),ISERROR(MATCH($C22,INDIRECT(G$5&amp;"!$D:$D"),0)))),"---",SUMIF(INDIRECT(G$5&amp;"!$C:$C"),$C22,INDIRECT(G$5&amp;"!$F:$F"))+SUMIF(INDIRECT(G$5&amp;"!$D:$D"),$C22,INDIRECT(G$5&amp;"!$F:$F")))</f>
        <v>37</v>
      </c>
      <c r="H22" s="12">
        <f ca="1">IF(OR($D$3&lt;VALUE(REPLACE(H$5,1,3,"")),AND(ISERROR(MATCH($C22,INDIRECT(H$5&amp;"!$C:$C"),0)),ISERROR(MATCH($C22,INDIRECT(H$5&amp;"!$D:$D"),0)))),"---",SUMIF(INDIRECT(H$5&amp;"!$C:$C"),$C22,INDIRECT(H$5&amp;"!$F:$F"))+SUMIF(INDIRECT(H$5&amp;"!$D:$D"),$C22,INDIRECT(H$5&amp;"!$F:$F")))</f>
        <v>-18</v>
      </c>
      <c r="I22" s="12">
        <f ca="1">IF(OR($D$3&lt;VALUE(REPLACE(I$5,1,3,"")),AND(ISERROR(MATCH($C22,INDIRECT(I$5&amp;"!$C:$C"),0)),ISERROR(MATCH($C22,INDIRECT(I$5&amp;"!$D:$D"),0)))),"---",SUMIF(INDIRECT(I$5&amp;"!$C:$C"),$C22,INDIRECT(I$5&amp;"!$F:$F"))+SUMIF(INDIRECT(I$5&amp;"!$D:$D"),$C22,INDIRECT(I$5&amp;"!$F:$F")))</f>
        <v>4</v>
      </c>
      <c r="J22" s="12">
        <f ca="1">IF(OR($D$3&lt;VALUE(REPLACE(J$5,1,3,"")),AND(ISERROR(MATCH($C22,INDIRECT(J$5&amp;"!$C:$C"),0)),ISERROR(MATCH($C22,INDIRECT(J$5&amp;"!$D:$D"),0)))),"---",SUMIF(INDIRECT(J$5&amp;"!$C:$C"),$C22,INDIRECT(J$5&amp;"!$F:$F"))+SUMIF(INDIRECT(J$5&amp;"!$D:$D"),$C22,INDIRECT(J$5&amp;"!$F:$F")))</f>
        <v>-20</v>
      </c>
      <c r="K22" s="12">
        <f ca="1">IF(OR($D$3&lt;VALUE(REPLACE(K$5,1,3,"")),AND(ISERROR(MATCH($C22,INDIRECT(K$5&amp;"!$C:$C"),0)),ISERROR(MATCH($C22,INDIRECT(K$5&amp;"!$D:$D"),0)))),"---",SUMIF(INDIRECT(K$5&amp;"!$C:$C"),$C22,INDIRECT(K$5&amp;"!$F:$F"))+SUMIF(INDIRECT(K$5&amp;"!$D:$D"),$C22,INDIRECT(K$5&amp;"!$F:$F")))</f>
        <v>12</v>
      </c>
      <c r="L22" s="12">
        <f>SUM(E22:K22)</f>
        <v>15</v>
      </c>
      <c r="M22" s="19">
        <f>(COLUMNS(E22:K22)-COUNTIF(E22:K22,"---"))*M$4</f>
        <v>98</v>
      </c>
      <c r="N22" s="17">
        <f>IF(M22=0,"---",L22/M22)</f>
        <v>0.15306122448979592</v>
      </c>
    </row>
    <row r="23" spans="1:14" ht="12.75">
      <c r="A23" s="70" t="str">
        <f>IF(N23=N22,"=",ROW()-5)</f>
        <v>=</v>
      </c>
      <c r="B23" s="61">
        <v>6</v>
      </c>
      <c r="C23" s="15" t="s">
        <v>143</v>
      </c>
      <c r="D23" s="20">
        <v>2</v>
      </c>
      <c r="E23" s="12">
        <f ca="1">IF(OR($D$3&lt;VALUE(REPLACE(E$5,1,3,"")),AND(ISERROR(MATCH($C23,INDIRECT(E$5&amp;"!$C:$C"),0)),ISERROR(MATCH($C23,INDIRECT(E$5&amp;"!$D:$D"),0)))),"---",SUMIF(INDIRECT(E$5&amp;"!$C:$C"),$C23,INDIRECT(E$5&amp;"!$F:$F"))+SUMIF(INDIRECT(E$5&amp;"!$D:$D"),$C23,INDIRECT(E$5&amp;"!$F:$F")))</f>
        <v>-7</v>
      </c>
      <c r="F23" s="12">
        <f ca="1">IF(OR($D$3&lt;VALUE(REPLACE(F$5,1,3,"")),AND(ISERROR(MATCH($C23,INDIRECT(F$5&amp;"!$C:$C"),0)),ISERROR(MATCH($C23,INDIRECT(F$5&amp;"!$D:$D"),0)))),"---",SUMIF(INDIRECT(F$5&amp;"!$C:$C"),$C23,INDIRECT(F$5&amp;"!$F:$F"))+SUMIF(INDIRECT(F$5&amp;"!$D:$D"),$C23,INDIRECT(F$5&amp;"!$F:$F")))</f>
        <v>7</v>
      </c>
      <c r="G23" s="12">
        <f ca="1">IF(OR($D$3&lt;VALUE(REPLACE(G$5,1,3,"")),AND(ISERROR(MATCH($C23,INDIRECT(G$5&amp;"!$C:$C"),0)),ISERROR(MATCH($C23,INDIRECT(G$5&amp;"!$D:$D"),0)))),"---",SUMIF(INDIRECT(G$5&amp;"!$C:$C"),$C23,INDIRECT(G$5&amp;"!$F:$F"))+SUMIF(INDIRECT(G$5&amp;"!$D:$D"),$C23,INDIRECT(G$5&amp;"!$F:$F")))</f>
        <v>37</v>
      </c>
      <c r="H23" s="12">
        <f ca="1">IF(OR($D$3&lt;VALUE(REPLACE(H$5,1,3,"")),AND(ISERROR(MATCH($C23,INDIRECT(H$5&amp;"!$C:$C"),0)),ISERROR(MATCH($C23,INDIRECT(H$5&amp;"!$D:$D"),0)))),"---",SUMIF(INDIRECT(H$5&amp;"!$C:$C"),$C23,INDIRECT(H$5&amp;"!$F:$F"))+SUMIF(INDIRECT(H$5&amp;"!$D:$D"),$C23,INDIRECT(H$5&amp;"!$F:$F")))</f>
        <v>-18</v>
      </c>
      <c r="I23" s="12">
        <f ca="1">IF(OR($D$3&lt;VALUE(REPLACE(I$5,1,3,"")),AND(ISERROR(MATCH($C23,INDIRECT(I$5&amp;"!$C:$C"),0)),ISERROR(MATCH($C23,INDIRECT(I$5&amp;"!$D:$D"),0)))),"---",SUMIF(INDIRECT(I$5&amp;"!$C:$C"),$C23,INDIRECT(I$5&amp;"!$F:$F"))+SUMIF(INDIRECT(I$5&amp;"!$D:$D"),$C23,INDIRECT(I$5&amp;"!$F:$F")))</f>
        <v>4</v>
      </c>
      <c r="J23" s="12">
        <f ca="1">IF(OR($D$3&lt;VALUE(REPLACE(J$5,1,3,"")),AND(ISERROR(MATCH($C23,INDIRECT(J$5&amp;"!$C:$C"),0)),ISERROR(MATCH($C23,INDIRECT(J$5&amp;"!$D:$D"),0)))),"---",SUMIF(INDIRECT(J$5&amp;"!$C:$C"),$C23,INDIRECT(J$5&amp;"!$F:$F"))+SUMIF(INDIRECT(J$5&amp;"!$D:$D"),$C23,INDIRECT(J$5&amp;"!$F:$F")))</f>
        <v>-20</v>
      </c>
      <c r="K23" s="12">
        <f ca="1">IF(OR($D$3&lt;VALUE(REPLACE(K$5,1,3,"")),AND(ISERROR(MATCH($C23,INDIRECT(K$5&amp;"!$C:$C"),0)),ISERROR(MATCH($C23,INDIRECT(K$5&amp;"!$D:$D"),0)))),"---",SUMIF(INDIRECT(K$5&amp;"!$C:$C"),$C23,INDIRECT(K$5&amp;"!$F:$F"))+SUMIF(INDIRECT(K$5&amp;"!$D:$D"),$C23,INDIRECT(K$5&amp;"!$F:$F")))</f>
        <v>12</v>
      </c>
      <c r="L23" s="12">
        <f>SUM(E23:K23)</f>
        <v>15</v>
      </c>
      <c r="M23" s="19">
        <f>(COLUMNS(E23:K23)-COUNTIF(E23:K23,"---"))*M$4</f>
        <v>98</v>
      </c>
      <c r="N23" s="17">
        <f>IF(M23=0,"---",L23/M23)</f>
        <v>0.15306122448979592</v>
      </c>
    </row>
    <row r="24" spans="1:14" ht="12.75">
      <c r="A24" s="70">
        <f>IF(N24=N23,"=",ROW()-5)</f>
        <v>19</v>
      </c>
      <c r="B24" s="62">
        <v>3</v>
      </c>
      <c r="C24" s="15" t="s">
        <v>132</v>
      </c>
      <c r="D24" s="20">
        <v>-1</v>
      </c>
      <c r="E24" s="12">
        <f ca="1">IF(OR($D$3&lt;VALUE(REPLACE(E$5,1,3,"")),AND(ISERROR(MATCH($C24,INDIRECT(E$5&amp;"!$C:$C"),0)),ISERROR(MATCH($C24,INDIRECT(E$5&amp;"!$D:$D"),0)))),"---",SUMIF(INDIRECT(E$5&amp;"!$C:$C"),$C24,INDIRECT(E$5&amp;"!$F:$F"))+SUMIF(INDIRECT(E$5&amp;"!$D:$D"),$C24,INDIRECT(E$5&amp;"!$F:$F")))</f>
        <v>7</v>
      </c>
      <c r="F24" s="12">
        <f ca="1">IF(OR($D$3&lt;VALUE(REPLACE(F$5,1,3,"")),AND(ISERROR(MATCH($C24,INDIRECT(F$5&amp;"!$C:$C"),0)),ISERROR(MATCH($C24,INDIRECT(F$5&amp;"!$D:$D"),0)))),"---",SUMIF(INDIRECT(F$5&amp;"!$C:$C"),$C24,INDIRECT(F$5&amp;"!$F:$F"))+SUMIF(INDIRECT(F$5&amp;"!$D:$D"),$C24,INDIRECT(F$5&amp;"!$F:$F")))</f>
        <v>4</v>
      </c>
      <c r="G24" s="12">
        <f ca="1">IF(OR($D$3&lt;VALUE(REPLACE(G$5,1,3,"")),AND(ISERROR(MATCH($C24,INDIRECT(G$5&amp;"!$C:$C"),0)),ISERROR(MATCH($C24,INDIRECT(G$5&amp;"!$D:$D"),0)))),"---",SUMIF(INDIRECT(G$5&amp;"!$C:$C"),$C24,INDIRECT(G$5&amp;"!$F:$F"))+SUMIF(INDIRECT(G$5&amp;"!$D:$D"),$C24,INDIRECT(G$5&amp;"!$F:$F")))</f>
        <v>4</v>
      </c>
      <c r="H24" s="12">
        <f ca="1">IF(OR($D$3&lt;VALUE(REPLACE(H$5,1,3,"")),AND(ISERROR(MATCH($C24,INDIRECT(H$5&amp;"!$C:$C"),0)),ISERROR(MATCH($C24,INDIRECT(H$5&amp;"!$D:$D"),0)))),"---",SUMIF(INDIRECT(H$5&amp;"!$C:$C"),$C24,INDIRECT(H$5&amp;"!$F:$F"))+SUMIF(INDIRECT(H$5&amp;"!$D:$D"),$C24,INDIRECT(H$5&amp;"!$F:$F")))</f>
        <v>-14</v>
      </c>
      <c r="I24" s="12">
        <f ca="1">IF(OR($D$3&lt;VALUE(REPLACE(I$5,1,3,"")),AND(ISERROR(MATCH($C24,INDIRECT(I$5&amp;"!$C:$C"),0)),ISERROR(MATCH($C24,INDIRECT(I$5&amp;"!$D:$D"),0)))),"---",SUMIF(INDIRECT(I$5&amp;"!$C:$C"),$C24,INDIRECT(I$5&amp;"!$F:$F"))+SUMIF(INDIRECT(I$5&amp;"!$D:$D"),$C24,INDIRECT(I$5&amp;"!$F:$F")))</f>
        <v>14</v>
      </c>
      <c r="J24" s="12">
        <f ca="1">IF(OR($D$3&lt;VALUE(REPLACE(J$5,1,3,"")),AND(ISERROR(MATCH($C24,INDIRECT(J$5&amp;"!$C:$C"),0)),ISERROR(MATCH($C24,INDIRECT(J$5&amp;"!$D:$D"),0)))),"---",SUMIF(INDIRECT(J$5&amp;"!$C:$C"),$C24,INDIRECT(J$5&amp;"!$F:$F"))+SUMIF(INDIRECT(J$5&amp;"!$D:$D"),$C24,INDIRECT(J$5&amp;"!$F:$F")))</f>
        <v>-10</v>
      </c>
      <c r="K24" s="12">
        <f ca="1">IF(OR($D$3&lt;VALUE(REPLACE(K$5,1,3,"")),AND(ISERROR(MATCH($C24,INDIRECT(K$5&amp;"!$C:$C"),0)),ISERROR(MATCH($C24,INDIRECT(K$5&amp;"!$D:$D"),0)))),"---",SUMIF(INDIRECT(K$5&amp;"!$C:$C"),$C24,INDIRECT(K$5&amp;"!$F:$F"))+SUMIF(INDIRECT(K$5&amp;"!$D:$D"),$C24,INDIRECT(K$5&amp;"!$F:$F")))</f>
        <v>-13</v>
      </c>
      <c r="L24" s="12">
        <f>SUM(E24:K24)</f>
        <v>-8</v>
      </c>
      <c r="M24" s="19">
        <f>(COLUMNS(E24:K24)-COUNTIF(E24:K24,"---"))*M$4</f>
        <v>98</v>
      </c>
      <c r="N24" s="17">
        <f>IF(M24=0,"---",L24/M24)</f>
        <v>-0.08163265306122448</v>
      </c>
    </row>
    <row r="25" spans="1:14" ht="12.75">
      <c r="A25" s="70" t="str">
        <f>IF(N25=N24,"=",ROW()-5)</f>
        <v>=</v>
      </c>
      <c r="B25" s="62">
        <v>3</v>
      </c>
      <c r="C25" s="15" t="s">
        <v>133</v>
      </c>
      <c r="D25" s="20">
        <v>-0.5</v>
      </c>
      <c r="E25" s="12">
        <f ca="1">IF(OR($D$3&lt;VALUE(REPLACE(E$5,1,3,"")),AND(ISERROR(MATCH($C25,INDIRECT(E$5&amp;"!$C:$C"),0)),ISERROR(MATCH($C25,INDIRECT(E$5&amp;"!$D:$D"),0)))),"---",SUMIF(INDIRECT(E$5&amp;"!$C:$C"),$C25,INDIRECT(E$5&amp;"!$F:$F"))+SUMIF(INDIRECT(E$5&amp;"!$D:$D"),$C25,INDIRECT(E$5&amp;"!$F:$F")))</f>
        <v>7</v>
      </c>
      <c r="F25" s="12">
        <f ca="1">IF(OR($D$3&lt;VALUE(REPLACE(F$5,1,3,"")),AND(ISERROR(MATCH($C25,INDIRECT(F$5&amp;"!$C:$C"),0)),ISERROR(MATCH($C25,INDIRECT(F$5&amp;"!$D:$D"),0)))),"---",SUMIF(INDIRECT(F$5&amp;"!$C:$C"),$C25,INDIRECT(F$5&amp;"!$F:$F"))+SUMIF(INDIRECT(F$5&amp;"!$D:$D"),$C25,INDIRECT(F$5&amp;"!$F:$F")))</f>
        <v>4</v>
      </c>
      <c r="G25" s="12">
        <f ca="1">IF(OR($D$3&lt;VALUE(REPLACE(G$5,1,3,"")),AND(ISERROR(MATCH($C25,INDIRECT(G$5&amp;"!$C:$C"),0)),ISERROR(MATCH($C25,INDIRECT(G$5&amp;"!$D:$D"),0)))),"---",SUMIF(INDIRECT(G$5&amp;"!$C:$C"),$C25,INDIRECT(G$5&amp;"!$F:$F"))+SUMIF(INDIRECT(G$5&amp;"!$D:$D"),$C25,INDIRECT(G$5&amp;"!$F:$F")))</f>
        <v>4</v>
      </c>
      <c r="H25" s="12">
        <f ca="1">IF(OR($D$3&lt;VALUE(REPLACE(H$5,1,3,"")),AND(ISERROR(MATCH($C25,INDIRECT(H$5&amp;"!$C:$C"),0)),ISERROR(MATCH($C25,INDIRECT(H$5&amp;"!$D:$D"),0)))),"---",SUMIF(INDIRECT(H$5&amp;"!$C:$C"),$C25,INDIRECT(H$5&amp;"!$F:$F"))+SUMIF(INDIRECT(H$5&amp;"!$D:$D"),$C25,INDIRECT(H$5&amp;"!$F:$F")))</f>
        <v>-14</v>
      </c>
      <c r="I25" s="12">
        <f ca="1">IF(OR($D$3&lt;VALUE(REPLACE(I$5,1,3,"")),AND(ISERROR(MATCH($C25,INDIRECT(I$5&amp;"!$C:$C"),0)),ISERROR(MATCH($C25,INDIRECT(I$5&amp;"!$D:$D"),0)))),"---",SUMIF(INDIRECT(I$5&amp;"!$C:$C"),$C25,INDIRECT(I$5&amp;"!$F:$F"))+SUMIF(INDIRECT(I$5&amp;"!$D:$D"),$C25,INDIRECT(I$5&amp;"!$F:$F")))</f>
        <v>14</v>
      </c>
      <c r="J25" s="12">
        <f ca="1">IF(OR($D$3&lt;VALUE(REPLACE(J$5,1,3,"")),AND(ISERROR(MATCH($C25,INDIRECT(J$5&amp;"!$C:$C"),0)),ISERROR(MATCH($C25,INDIRECT(J$5&amp;"!$D:$D"),0)))),"---",SUMIF(INDIRECT(J$5&amp;"!$C:$C"),$C25,INDIRECT(J$5&amp;"!$F:$F"))+SUMIF(INDIRECT(J$5&amp;"!$D:$D"),$C25,INDIRECT(J$5&amp;"!$F:$F")))</f>
        <v>-10</v>
      </c>
      <c r="K25" s="12">
        <f ca="1">IF(OR($D$3&lt;VALUE(REPLACE(K$5,1,3,"")),AND(ISERROR(MATCH($C25,INDIRECT(K$5&amp;"!$C:$C"),0)),ISERROR(MATCH($C25,INDIRECT(K$5&amp;"!$D:$D"),0)))),"---",SUMIF(INDIRECT(K$5&amp;"!$C:$C"),$C25,INDIRECT(K$5&amp;"!$F:$F"))+SUMIF(INDIRECT(K$5&amp;"!$D:$D"),$C25,INDIRECT(K$5&amp;"!$F:$F")))</f>
        <v>-13</v>
      </c>
      <c r="L25" s="12">
        <f>SUM(E25:K25)</f>
        <v>-8</v>
      </c>
      <c r="M25" s="19">
        <f>(COLUMNS(E25:K25)-COUNTIF(E25:K25,"---"))*M$4</f>
        <v>98</v>
      </c>
      <c r="N25" s="17">
        <f>IF(M25=0,"---",L25/M25)</f>
        <v>-0.08163265306122448</v>
      </c>
    </row>
    <row r="26" spans="1:14" ht="12.75">
      <c r="A26" s="70">
        <f>IF(N26=N25,"=",ROW()-5)</f>
        <v>21</v>
      </c>
      <c r="B26" s="62">
        <v>5</v>
      </c>
      <c r="C26" s="21" t="s">
        <v>136</v>
      </c>
      <c r="D26" s="20">
        <v>2</v>
      </c>
      <c r="E26" s="12">
        <f ca="1">IF(OR($D$3&lt;VALUE(REPLACE(E$5,1,3,"")),AND(ISERROR(MATCH($C26,INDIRECT(E$5&amp;"!$C:$C"),0)),ISERROR(MATCH($C26,INDIRECT(E$5&amp;"!$D:$D"),0)))),"---",SUMIF(INDIRECT(E$5&amp;"!$C:$C"),$C26,INDIRECT(E$5&amp;"!$F:$F"))+SUMIF(INDIRECT(E$5&amp;"!$D:$D"),$C26,INDIRECT(E$5&amp;"!$F:$F")))</f>
        <v>4</v>
      </c>
      <c r="F26" s="12">
        <f ca="1">IF(OR($D$3&lt;VALUE(REPLACE(F$5,1,3,"")),AND(ISERROR(MATCH($C26,INDIRECT(F$5&amp;"!$C:$C"),0)),ISERROR(MATCH($C26,INDIRECT(F$5&amp;"!$D:$D"),0)))),"---",SUMIF(INDIRECT(F$5&amp;"!$C:$C"),$C26,INDIRECT(F$5&amp;"!$F:$F"))+SUMIF(INDIRECT(F$5&amp;"!$D:$D"),$C26,INDIRECT(F$5&amp;"!$F:$F")))</f>
        <v>-14</v>
      </c>
      <c r="G26" s="12">
        <f ca="1">IF(OR($D$3&lt;VALUE(REPLACE(G$5,1,3,"")),AND(ISERROR(MATCH($C26,INDIRECT(G$5&amp;"!$C:$C"),0)),ISERROR(MATCH($C26,INDIRECT(G$5&amp;"!$D:$D"),0)))),"---",SUMIF(INDIRECT(G$5&amp;"!$C:$C"),$C26,INDIRECT(G$5&amp;"!$F:$F"))+SUMIF(INDIRECT(G$5&amp;"!$D:$D"),$C26,INDIRECT(G$5&amp;"!$F:$F")))</f>
        <v>-22</v>
      </c>
      <c r="H26" s="12">
        <f ca="1">IF(OR($D$3&lt;VALUE(REPLACE(H$5,1,3,"")),AND(ISERROR(MATCH($C26,INDIRECT(H$5&amp;"!$C:$C"),0)),ISERROR(MATCH($C26,INDIRECT(H$5&amp;"!$D:$D"),0)))),"---",SUMIF(INDIRECT(H$5&amp;"!$C:$C"),$C26,INDIRECT(H$5&amp;"!$F:$F"))+SUMIF(INDIRECT(H$5&amp;"!$D:$D"),$C26,INDIRECT(H$5&amp;"!$F:$F")))</f>
        <v>-19</v>
      </c>
      <c r="I26" s="12">
        <f ca="1">IF(OR($D$3&lt;VALUE(REPLACE(I$5,1,3,"")),AND(ISERROR(MATCH($C26,INDIRECT(I$5&amp;"!$C:$C"),0)),ISERROR(MATCH($C26,INDIRECT(I$5&amp;"!$D:$D"),0)))),"---",SUMIF(INDIRECT(I$5&amp;"!$C:$C"),$C26,INDIRECT(I$5&amp;"!$F:$F"))+SUMIF(INDIRECT(I$5&amp;"!$D:$D"),$C26,INDIRECT(I$5&amp;"!$F:$F")))</f>
        <v>-22</v>
      </c>
      <c r="J26" s="12">
        <f ca="1">IF(OR($D$3&lt;VALUE(REPLACE(J$5,1,3,"")),AND(ISERROR(MATCH($C26,INDIRECT(J$5&amp;"!$C:$C"),0)),ISERROR(MATCH($C26,INDIRECT(J$5&amp;"!$D:$D"),0)))),"---",SUMIF(INDIRECT(J$5&amp;"!$C:$C"),$C26,INDIRECT(J$5&amp;"!$F:$F"))+SUMIF(INDIRECT(J$5&amp;"!$D:$D"),$C26,INDIRECT(J$5&amp;"!$F:$F")))</f>
        <v>20</v>
      </c>
      <c r="K26" s="12">
        <f ca="1">IF(OR($D$3&lt;VALUE(REPLACE(K$5,1,3,"")),AND(ISERROR(MATCH($C26,INDIRECT(K$5&amp;"!$C:$C"),0)),ISERROR(MATCH($C26,INDIRECT(K$5&amp;"!$D:$D"),0)))),"---",SUMIF(INDIRECT(K$5&amp;"!$C:$C"),$C26,INDIRECT(K$5&amp;"!$F:$F"))+SUMIF(INDIRECT(K$5&amp;"!$D:$D"),$C26,INDIRECT(K$5&amp;"!$F:$F")))</f>
        <v>34</v>
      </c>
      <c r="L26" s="12">
        <f>SUM(E26:K26)</f>
        <v>-19</v>
      </c>
      <c r="M26" s="19">
        <f>(COLUMNS(E26:K26)-COUNTIF(E26:K26,"---"))*M$4</f>
        <v>98</v>
      </c>
      <c r="N26" s="17">
        <f>IF(M26=0,"---",L26/M26)</f>
        <v>-0.19387755102040816</v>
      </c>
    </row>
    <row r="27" spans="1:14" ht="12.75">
      <c r="A27" s="70" t="str">
        <f>IF(N27=N26,"=",ROW()-5)</f>
        <v>=</v>
      </c>
      <c r="B27" s="62">
        <v>5</v>
      </c>
      <c r="C27" s="15" t="s">
        <v>137</v>
      </c>
      <c r="D27" s="20">
        <v>-2.5</v>
      </c>
      <c r="E27" s="12">
        <f ca="1">IF(OR($D$3&lt;VALUE(REPLACE(E$5,1,3,"")),AND(ISERROR(MATCH($C27,INDIRECT(E$5&amp;"!$C:$C"),0)),ISERROR(MATCH($C27,INDIRECT(E$5&amp;"!$D:$D"),0)))),"---",SUMIF(INDIRECT(E$5&amp;"!$C:$C"),$C27,INDIRECT(E$5&amp;"!$F:$F"))+SUMIF(INDIRECT(E$5&amp;"!$D:$D"),$C27,INDIRECT(E$5&amp;"!$F:$F")))</f>
        <v>4</v>
      </c>
      <c r="F27" s="12">
        <f ca="1">IF(OR($D$3&lt;VALUE(REPLACE(F$5,1,3,"")),AND(ISERROR(MATCH($C27,INDIRECT(F$5&amp;"!$C:$C"),0)),ISERROR(MATCH($C27,INDIRECT(F$5&amp;"!$D:$D"),0)))),"---",SUMIF(INDIRECT(F$5&amp;"!$C:$C"),$C27,INDIRECT(F$5&amp;"!$F:$F"))+SUMIF(INDIRECT(F$5&amp;"!$D:$D"),$C27,INDIRECT(F$5&amp;"!$F:$F")))</f>
        <v>-14</v>
      </c>
      <c r="G27" s="12">
        <f ca="1">IF(OR($D$3&lt;VALUE(REPLACE(G$5,1,3,"")),AND(ISERROR(MATCH($C27,INDIRECT(G$5&amp;"!$C:$C"),0)),ISERROR(MATCH($C27,INDIRECT(G$5&amp;"!$D:$D"),0)))),"---",SUMIF(INDIRECT(G$5&amp;"!$C:$C"),$C27,INDIRECT(G$5&amp;"!$F:$F"))+SUMIF(INDIRECT(G$5&amp;"!$D:$D"),$C27,INDIRECT(G$5&amp;"!$F:$F")))</f>
        <v>-22</v>
      </c>
      <c r="H27" s="12">
        <f ca="1">IF(OR($D$3&lt;VALUE(REPLACE(H$5,1,3,"")),AND(ISERROR(MATCH($C27,INDIRECT(H$5&amp;"!$C:$C"),0)),ISERROR(MATCH($C27,INDIRECT(H$5&amp;"!$D:$D"),0)))),"---",SUMIF(INDIRECT(H$5&amp;"!$C:$C"),$C27,INDIRECT(H$5&amp;"!$F:$F"))+SUMIF(INDIRECT(H$5&amp;"!$D:$D"),$C27,INDIRECT(H$5&amp;"!$F:$F")))</f>
        <v>-19</v>
      </c>
      <c r="I27" s="12">
        <f ca="1">IF(OR($D$3&lt;VALUE(REPLACE(I$5,1,3,"")),AND(ISERROR(MATCH($C27,INDIRECT(I$5&amp;"!$C:$C"),0)),ISERROR(MATCH($C27,INDIRECT(I$5&amp;"!$D:$D"),0)))),"---",SUMIF(INDIRECT(I$5&amp;"!$C:$C"),$C27,INDIRECT(I$5&amp;"!$F:$F"))+SUMIF(INDIRECT(I$5&amp;"!$D:$D"),$C27,INDIRECT(I$5&amp;"!$F:$F")))</f>
        <v>-22</v>
      </c>
      <c r="J27" s="12">
        <f ca="1">IF(OR($D$3&lt;VALUE(REPLACE(J$5,1,3,"")),AND(ISERROR(MATCH($C27,INDIRECT(J$5&amp;"!$C:$C"),0)),ISERROR(MATCH($C27,INDIRECT(J$5&amp;"!$D:$D"),0)))),"---",SUMIF(INDIRECT(J$5&amp;"!$C:$C"),$C27,INDIRECT(J$5&amp;"!$F:$F"))+SUMIF(INDIRECT(J$5&amp;"!$D:$D"),$C27,INDIRECT(J$5&amp;"!$F:$F")))</f>
        <v>20</v>
      </c>
      <c r="K27" s="12">
        <f ca="1">IF(OR($D$3&lt;VALUE(REPLACE(K$5,1,3,"")),AND(ISERROR(MATCH($C27,INDIRECT(K$5&amp;"!$C:$C"),0)),ISERROR(MATCH($C27,INDIRECT(K$5&amp;"!$D:$D"),0)))),"---",SUMIF(INDIRECT(K$5&amp;"!$C:$C"),$C27,INDIRECT(K$5&amp;"!$F:$F"))+SUMIF(INDIRECT(K$5&amp;"!$D:$D"),$C27,INDIRECT(K$5&amp;"!$F:$F")))</f>
        <v>34</v>
      </c>
      <c r="L27" s="12">
        <f>SUM(E27:K27)</f>
        <v>-19</v>
      </c>
      <c r="M27" s="19">
        <f>(COLUMNS(E27:K27)-COUNTIF(E27:K27,"---"))*M$4</f>
        <v>98</v>
      </c>
      <c r="N27" s="17">
        <f>IF(M27=0,"---",L27/M27)</f>
        <v>-0.19387755102040816</v>
      </c>
    </row>
    <row r="28" spans="1:14" ht="12.75">
      <c r="A28" s="70">
        <f>IF(N28=N27,"=",ROW()-5)</f>
        <v>23</v>
      </c>
      <c r="B28" s="62">
        <v>5</v>
      </c>
      <c r="C28" s="15" t="s">
        <v>1175</v>
      </c>
      <c r="D28" s="20">
        <v>1</v>
      </c>
      <c r="E28" s="12" t="str">
        <f ca="1">IF(OR($D$3&lt;VALUE(REPLACE(E$5,1,3,"")),AND(ISERROR(MATCH($C28,INDIRECT(E$5&amp;"!$C:$C"),0)),ISERROR(MATCH($C28,INDIRECT(E$5&amp;"!$D:$D"),0)))),"---",SUMIF(INDIRECT(E$5&amp;"!$C:$C"),$C28,INDIRECT(E$5&amp;"!$F:$F"))+SUMIF(INDIRECT(E$5&amp;"!$D:$D"),$C28,INDIRECT(E$5&amp;"!$F:$F")))</f>
        <v>---</v>
      </c>
      <c r="F28" s="12" t="str">
        <f ca="1">IF(OR($D$3&lt;VALUE(REPLACE(F$5,1,3,"")),AND(ISERROR(MATCH($C28,INDIRECT(F$5&amp;"!$C:$C"),0)),ISERROR(MATCH($C28,INDIRECT(F$5&amp;"!$D:$D"),0)))),"---",SUMIF(INDIRECT(F$5&amp;"!$C:$C"),$C28,INDIRECT(F$5&amp;"!$F:$F"))+SUMIF(INDIRECT(F$5&amp;"!$D:$D"),$C28,INDIRECT(F$5&amp;"!$F:$F")))</f>
        <v>---</v>
      </c>
      <c r="G28" s="12" t="str">
        <f ca="1">IF(OR($D$3&lt;VALUE(REPLACE(G$5,1,3,"")),AND(ISERROR(MATCH($C28,INDIRECT(G$5&amp;"!$C:$C"),0)),ISERROR(MATCH($C28,INDIRECT(G$5&amp;"!$D:$D"),0)))),"---",SUMIF(INDIRECT(G$5&amp;"!$C:$C"),$C28,INDIRECT(G$5&amp;"!$F:$F"))+SUMIF(INDIRECT(G$5&amp;"!$D:$D"),$C28,INDIRECT(G$5&amp;"!$F:$F")))</f>
        <v>---</v>
      </c>
      <c r="H28" s="12" t="str">
        <f ca="1">IF(OR($D$3&lt;VALUE(REPLACE(H$5,1,3,"")),AND(ISERROR(MATCH($C28,INDIRECT(H$5&amp;"!$C:$C"),0)),ISERROR(MATCH($C28,INDIRECT(H$5&amp;"!$D:$D"),0)))),"---",SUMIF(INDIRECT(H$5&amp;"!$C:$C"),$C28,INDIRECT(H$5&amp;"!$F:$F"))+SUMIF(INDIRECT(H$5&amp;"!$D:$D"),$C28,INDIRECT(H$5&amp;"!$F:$F")))</f>
        <v>---</v>
      </c>
      <c r="I28" s="12">
        <f ca="1">IF(OR($D$3&lt;VALUE(REPLACE(I$5,1,3,"")),AND(ISERROR(MATCH($C28,INDIRECT(I$5&amp;"!$C:$C"),0)),ISERROR(MATCH($C28,INDIRECT(I$5&amp;"!$D:$D"),0)))),"---",SUMIF(INDIRECT(I$5&amp;"!$C:$C"),$C28,INDIRECT(I$5&amp;"!$F:$F"))+SUMIF(INDIRECT(I$5&amp;"!$D:$D"),$C28,INDIRECT(I$5&amp;"!$F:$F")))</f>
        <v>3</v>
      </c>
      <c r="J28" s="12">
        <f ca="1">IF(OR($D$3&lt;VALUE(REPLACE(J$5,1,3,"")),AND(ISERROR(MATCH($C28,INDIRECT(J$5&amp;"!$C:$C"),0)),ISERROR(MATCH($C28,INDIRECT(J$5&amp;"!$D:$D"),0)))),"---",SUMIF(INDIRECT(J$5&amp;"!$C:$C"),$C28,INDIRECT(J$5&amp;"!$F:$F"))+SUMIF(INDIRECT(J$5&amp;"!$D:$D"),$C28,INDIRECT(J$5&amp;"!$F:$F")))</f>
        <v>-36</v>
      </c>
      <c r="K28" s="12">
        <f ca="1">IF(OR($D$3&lt;VALUE(REPLACE(K$5,1,3,"")),AND(ISERROR(MATCH($C28,INDIRECT(K$5&amp;"!$C:$C"),0)),ISERROR(MATCH($C28,INDIRECT(K$5&amp;"!$D:$D"),0)))),"---",SUMIF(INDIRECT(K$5&amp;"!$C:$C"),$C28,INDIRECT(K$5&amp;"!$F:$F"))+SUMIF(INDIRECT(K$5&amp;"!$D:$D"),$C28,INDIRECT(K$5&amp;"!$F:$F")))</f>
        <v>23</v>
      </c>
      <c r="L28" s="12">
        <f>SUM(E28:K28)</f>
        <v>-10</v>
      </c>
      <c r="M28" s="19">
        <f>(COLUMNS(E28:K28)-COUNTIF(E28:K28,"---"))*M$4</f>
        <v>42</v>
      </c>
      <c r="N28" s="17">
        <f>IF(M28=0,"---",L28/M28)</f>
        <v>-0.23809523809523808</v>
      </c>
    </row>
    <row r="29" spans="1:14" ht="12.75">
      <c r="A29" s="70">
        <f>IF(N29=N28,"=",ROW()-5)</f>
        <v>24</v>
      </c>
      <c r="B29" s="61">
        <v>5</v>
      </c>
      <c r="C29" s="15" t="s">
        <v>149</v>
      </c>
      <c r="D29" s="20">
        <v>2</v>
      </c>
      <c r="E29" s="12">
        <f ca="1">IF(OR($D$3&lt;VALUE(REPLACE(E$5,1,3,"")),AND(ISERROR(MATCH($C29,INDIRECT(E$5&amp;"!$C:$C"),0)),ISERROR(MATCH($C29,INDIRECT(E$5&amp;"!$D:$D"),0)))),"---",SUMIF(INDIRECT(E$5&amp;"!$C:$C"),$C29,INDIRECT(E$5&amp;"!$F:$F"))+SUMIF(INDIRECT(E$5&amp;"!$D:$D"),$C29,INDIRECT(E$5&amp;"!$F:$F")))</f>
        <v>-20</v>
      </c>
      <c r="F29" s="12">
        <f ca="1">IF(OR($D$3&lt;VALUE(REPLACE(F$5,1,3,"")),AND(ISERROR(MATCH($C29,INDIRECT(F$5&amp;"!$C:$C"),0)),ISERROR(MATCH($C29,INDIRECT(F$5&amp;"!$D:$D"),0)))),"---",SUMIF(INDIRECT(F$5&amp;"!$C:$C"),$C29,INDIRECT(F$5&amp;"!$F:$F"))+SUMIF(INDIRECT(F$5&amp;"!$D:$D"),$C29,INDIRECT(F$5&amp;"!$F:$F")))</f>
        <v>-4</v>
      </c>
      <c r="G29" s="12">
        <f ca="1">IF(OR($D$3&lt;VALUE(REPLACE(G$5,1,3,"")),AND(ISERROR(MATCH($C29,INDIRECT(G$5&amp;"!$C:$C"),0)),ISERROR(MATCH($C29,INDIRECT(G$5&amp;"!$D:$D"),0)))),"---",SUMIF(INDIRECT(G$5&amp;"!$C:$C"),$C29,INDIRECT(G$5&amp;"!$F:$F"))+SUMIF(INDIRECT(G$5&amp;"!$D:$D"),$C29,INDIRECT(G$5&amp;"!$F:$F")))</f>
        <v>-9</v>
      </c>
      <c r="H29" s="12">
        <f ca="1">IF(OR($D$3&lt;VALUE(REPLACE(H$5,1,3,"")),AND(ISERROR(MATCH($C29,INDIRECT(H$5&amp;"!$C:$C"),0)),ISERROR(MATCH($C29,INDIRECT(H$5&amp;"!$D:$D"),0)))),"---",SUMIF(INDIRECT(H$5&amp;"!$C:$C"),$C29,INDIRECT(H$5&amp;"!$F:$F"))+SUMIF(INDIRECT(H$5&amp;"!$D:$D"),$C29,INDIRECT(H$5&amp;"!$F:$F")))</f>
        <v>-6</v>
      </c>
      <c r="I29" s="12">
        <f ca="1">IF(OR($D$3&lt;VALUE(REPLACE(I$5,1,3,"")),AND(ISERROR(MATCH($C29,INDIRECT(I$5&amp;"!$C:$C"),0)),ISERROR(MATCH($C29,INDIRECT(I$5&amp;"!$D:$D"),0)))),"---",SUMIF(INDIRECT(I$5&amp;"!$C:$C"),$C29,INDIRECT(I$5&amp;"!$F:$F"))+SUMIF(INDIRECT(I$5&amp;"!$D:$D"),$C29,INDIRECT(I$5&amp;"!$F:$F")))</f>
        <v>3</v>
      </c>
      <c r="J29" s="12">
        <f ca="1">IF(OR($D$3&lt;VALUE(REPLACE(J$5,1,3,"")),AND(ISERROR(MATCH($C29,INDIRECT(J$5&amp;"!$C:$C"),0)),ISERROR(MATCH($C29,INDIRECT(J$5&amp;"!$D:$D"),0)))),"---",SUMIF(INDIRECT(J$5&amp;"!$C:$C"),$C29,INDIRECT(J$5&amp;"!$F:$F"))+SUMIF(INDIRECT(J$5&amp;"!$D:$D"),$C29,INDIRECT(J$5&amp;"!$F:$F")))</f>
        <v>-36</v>
      </c>
      <c r="K29" s="12">
        <f ca="1">IF(OR($D$3&lt;VALUE(REPLACE(K$5,1,3,"")),AND(ISERROR(MATCH($C29,INDIRECT(K$5&amp;"!$C:$C"),0)),ISERROR(MATCH($C29,INDIRECT(K$5&amp;"!$D:$D"),0)))),"---",SUMIF(INDIRECT(K$5&amp;"!$C:$C"),$C29,INDIRECT(K$5&amp;"!$F:$F"))+SUMIF(INDIRECT(K$5&amp;"!$D:$D"),$C29,INDIRECT(K$5&amp;"!$F:$F")))</f>
        <v>23</v>
      </c>
      <c r="L29" s="12">
        <f>SUM(E29:K29)</f>
        <v>-49</v>
      </c>
      <c r="M29" s="19">
        <f>(COLUMNS(E29:K29)-COUNTIF(E29:K29,"---"))*M$4</f>
        <v>98</v>
      </c>
      <c r="N29" s="17">
        <f>IF(M29=0,"---",L29/M29)</f>
        <v>-0.5</v>
      </c>
    </row>
    <row r="30" spans="1:14" ht="12.75">
      <c r="A30" s="70">
        <f>IF(N30=N29,"=",ROW()-5)</f>
        <v>25</v>
      </c>
      <c r="B30" s="62">
        <v>8</v>
      </c>
      <c r="C30" s="15" t="s">
        <v>141</v>
      </c>
      <c r="D30" s="20">
        <v>2</v>
      </c>
      <c r="E30" s="12">
        <f ca="1">IF(OR($D$3&lt;VALUE(REPLACE(E$5,1,3,"")),AND(ISERROR(MATCH($C30,INDIRECT(E$5&amp;"!$C:$C"),0)),ISERROR(MATCH($C30,INDIRECT(E$5&amp;"!$D:$D"),0)))),"---",SUMIF(INDIRECT(E$5&amp;"!$C:$C"),$C30,INDIRECT(E$5&amp;"!$F:$F"))+SUMIF(INDIRECT(E$5&amp;"!$D:$D"),$C30,INDIRECT(E$5&amp;"!$F:$F")))</f>
        <v>-6</v>
      </c>
      <c r="F30" s="12">
        <f ca="1">IF(OR($D$3&lt;VALUE(REPLACE(F$5,1,3,"")),AND(ISERROR(MATCH($C30,INDIRECT(F$5&amp;"!$C:$C"),0)),ISERROR(MATCH($C30,INDIRECT(F$5&amp;"!$D:$D"),0)))),"---",SUMIF(INDIRECT(F$5&amp;"!$C:$C"),$C30,INDIRECT(F$5&amp;"!$F:$F"))+SUMIF(INDIRECT(F$5&amp;"!$D:$D"),$C30,INDIRECT(F$5&amp;"!$F:$F")))</f>
        <v>-16</v>
      </c>
      <c r="G30" s="12">
        <f ca="1">IF(OR($D$3&lt;VALUE(REPLACE(G$5,1,3,"")),AND(ISERROR(MATCH($C30,INDIRECT(G$5&amp;"!$C:$C"),0)),ISERROR(MATCH($C30,INDIRECT(G$5&amp;"!$D:$D"),0)))),"---",SUMIF(INDIRECT(G$5&amp;"!$C:$C"),$C30,INDIRECT(G$5&amp;"!$F:$F"))+SUMIF(INDIRECT(G$5&amp;"!$D:$D"),$C30,INDIRECT(G$5&amp;"!$F:$F")))</f>
        <v>-9</v>
      </c>
      <c r="H30" s="12">
        <f ca="1">IF(OR($D$3&lt;VALUE(REPLACE(H$5,1,3,"")),AND(ISERROR(MATCH($C30,INDIRECT(H$5&amp;"!$C:$C"),0)),ISERROR(MATCH($C30,INDIRECT(H$5&amp;"!$D:$D"),0)))),"---",SUMIF(INDIRECT(H$5&amp;"!$C:$C"),$C30,INDIRECT(H$5&amp;"!$F:$F"))+SUMIF(INDIRECT(H$5&amp;"!$D:$D"),$C30,INDIRECT(H$5&amp;"!$F:$F")))</f>
        <v>14</v>
      </c>
      <c r="I30" s="12">
        <f ca="1">IF(OR($D$3&lt;VALUE(REPLACE(I$5,1,3,"")),AND(ISERROR(MATCH($C30,INDIRECT(I$5&amp;"!$C:$C"),0)),ISERROR(MATCH($C30,INDIRECT(I$5&amp;"!$D:$D"),0)))),"---",SUMIF(INDIRECT(I$5&amp;"!$C:$C"),$C30,INDIRECT(I$5&amp;"!$F:$F"))+SUMIF(INDIRECT(I$5&amp;"!$D:$D"),$C30,INDIRECT(I$5&amp;"!$F:$F")))</f>
        <v>-4</v>
      </c>
      <c r="J30" s="12">
        <f ca="1">IF(OR($D$3&lt;VALUE(REPLACE(J$5,1,3,"")),AND(ISERROR(MATCH($C30,INDIRECT(J$5&amp;"!$C:$C"),0)),ISERROR(MATCH($C30,INDIRECT(J$5&amp;"!$D:$D"),0)))),"---",SUMIF(INDIRECT(J$5&amp;"!$C:$C"),$C30,INDIRECT(J$5&amp;"!$F:$F"))+SUMIF(INDIRECT(J$5&amp;"!$D:$D"),$C30,INDIRECT(J$5&amp;"!$F:$F")))</f>
        <v>3</v>
      </c>
      <c r="K30" s="12">
        <f ca="1">IF(OR($D$3&lt;VALUE(REPLACE(K$5,1,3,"")),AND(ISERROR(MATCH($C30,INDIRECT(K$5&amp;"!$C:$C"),0)),ISERROR(MATCH($C30,INDIRECT(K$5&amp;"!$D:$D"),0)))),"---",SUMIF(INDIRECT(K$5&amp;"!$C:$C"),$C30,INDIRECT(K$5&amp;"!$F:$F"))+SUMIF(INDIRECT(K$5&amp;"!$D:$D"),$C30,INDIRECT(K$5&amp;"!$F:$F")))</f>
        <v>-34</v>
      </c>
      <c r="L30" s="12">
        <f>SUM(E30:K30)</f>
        <v>-52</v>
      </c>
      <c r="M30" s="19">
        <f>(COLUMNS(E30:K30)-COUNTIF(E30:K30,"---"))*M$4</f>
        <v>98</v>
      </c>
      <c r="N30" s="17">
        <f>IF(M30=0,"---",L30/M30)</f>
        <v>-0.5306122448979592</v>
      </c>
    </row>
    <row r="31" spans="1:14" ht="12.75">
      <c r="A31" s="70">
        <f>IF(N31=N30,"=",ROW()-5)</f>
        <v>26</v>
      </c>
      <c r="B31" s="62">
        <v>2</v>
      </c>
      <c r="C31" s="15" t="s">
        <v>144</v>
      </c>
      <c r="D31" s="20">
        <v>1</v>
      </c>
      <c r="E31" s="12">
        <f ca="1">IF(OR($D$3&lt;VALUE(REPLACE(E$5,1,3,"")),AND(ISERROR(MATCH($C31,INDIRECT(E$5&amp;"!$C:$C"),0)),ISERROR(MATCH($C31,INDIRECT(E$5&amp;"!$D:$D"),0)))),"---",SUMIF(INDIRECT(E$5&amp;"!$C:$C"),$C31,INDIRECT(E$5&amp;"!$F:$F"))+SUMIF(INDIRECT(E$5&amp;"!$D:$D"),$C31,INDIRECT(E$5&amp;"!$F:$F")))</f>
        <v>-9</v>
      </c>
      <c r="F31" s="12">
        <f ca="1">IF(OR($D$3&lt;VALUE(REPLACE(F$5,1,3,"")),AND(ISERROR(MATCH($C31,INDIRECT(F$5&amp;"!$C:$C"),0)),ISERROR(MATCH($C31,INDIRECT(F$5&amp;"!$D:$D"),0)))),"---",SUMIF(INDIRECT(F$5&amp;"!$C:$C"),$C31,INDIRECT(F$5&amp;"!$F:$F"))+SUMIF(INDIRECT(F$5&amp;"!$D:$D"),$C31,INDIRECT(F$5&amp;"!$F:$F")))</f>
        <v>-19</v>
      </c>
      <c r="G31" s="12">
        <f ca="1">IF(OR($D$3&lt;VALUE(REPLACE(G$5,1,3,"")),AND(ISERROR(MATCH($C31,INDIRECT(G$5&amp;"!$C:$C"),0)),ISERROR(MATCH($C31,INDIRECT(G$5&amp;"!$D:$D"),0)))),"---",SUMIF(INDIRECT(G$5&amp;"!$C:$C"),$C31,INDIRECT(G$5&amp;"!$F:$F"))+SUMIF(INDIRECT(G$5&amp;"!$D:$D"),$C31,INDIRECT(G$5&amp;"!$F:$F")))</f>
        <v>9</v>
      </c>
      <c r="H31" s="12">
        <f ca="1">IF(OR($D$3&lt;VALUE(REPLACE(H$5,1,3,"")),AND(ISERROR(MATCH($C31,INDIRECT(H$5&amp;"!$C:$C"),0)),ISERROR(MATCH($C31,INDIRECT(H$5&amp;"!$D:$D"),0)))),"---",SUMIF(INDIRECT(H$5&amp;"!$C:$C"),$C31,INDIRECT(H$5&amp;"!$F:$F"))+SUMIF(INDIRECT(H$5&amp;"!$D:$D"),$C31,INDIRECT(H$5&amp;"!$F:$F")))</f>
        <v>-1</v>
      </c>
      <c r="I31" s="12">
        <f ca="1">IF(OR($D$3&lt;VALUE(REPLACE(I$5,1,3,"")),AND(ISERROR(MATCH($C31,INDIRECT(I$5&amp;"!$C:$C"),0)),ISERROR(MATCH($C31,INDIRECT(I$5&amp;"!$D:$D"),0)))),"---",SUMIF(INDIRECT(I$5&amp;"!$C:$C"),$C31,INDIRECT(I$5&amp;"!$F:$F"))+SUMIF(INDIRECT(I$5&amp;"!$D:$D"),$C31,INDIRECT(I$5&amp;"!$F:$F")))</f>
        <v>-20</v>
      </c>
      <c r="J31" s="12">
        <f ca="1">IF(OR($D$3&lt;VALUE(REPLACE(J$5,1,3,"")),AND(ISERROR(MATCH($C31,INDIRECT(J$5&amp;"!$C:$C"),0)),ISERROR(MATCH($C31,INDIRECT(J$5&amp;"!$D:$D"),0)))),"---",SUMIF(INDIRECT(J$5&amp;"!$C:$C"),$C31,INDIRECT(J$5&amp;"!$F:$F"))+SUMIF(INDIRECT(J$5&amp;"!$D:$D"),$C31,INDIRECT(J$5&amp;"!$F:$F")))</f>
        <v>-3</v>
      </c>
      <c r="K31" s="12">
        <f ca="1">IF(OR($D$3&lt;VALUE(REPLACE(K$5,1,3,"")),AND(ISERROR(MATCH($C31,INDIRECT(K$5&amp;"!$C:$C"),0)),ISERROR(MATCH($C31,INDIRECT(K$5&amp;"!$D:$D"),0)))),"---",SUMIF(INDIRECT(K$5&amp;"!$C:$C"),$C31,INDIRECT(K$5&amp;"!$F:$F"))+SUMIF(INDIRECT(K$5&amp;"!$D:$D"),$C31,INDIRECT(K$5&amp;"!$F:$F")))</f>
        <v>-13</v>
      </c>
      <c r="L31" s="12">
        <f>SUM(E31:K31)</f>
        <v>-56</v>
      </c>
      <c r="M31" s="19">
        <f>(COLUMNS(E31:K31)-COUNTIF(E31:K31,"---"))*M$4</f>
        <v>98</v>
      </c>
      <c r="N31" s="17">
        <f>IF(M31=0,"---",L31/M31)</f>
        <v>-0.5714285714285714</v>
      </c>
    </row>
    <row r="32" spans="1:14" ht="12.75">
      <c r="A32" s="70" t="str">
        <f>IF(N32=N31,"=",ROW()-5)</f>
        <v>=</v>
      </c>
      <c r="B32" s="62">
        <v>2</v>
      </c>
      <c r="C32" s="15" t="s">
        <v>145</v>
      </c>
      <c r="D32" s="20">
        <v>2</v>
      </c>
      <c r="E32" s="12">
        <f ca="1">IF(OR($D$3&lt;VALUE(REPLACE(E$5,1,3,"")),AND(ISERROR(MATCH($C32,INDIRECT(E$5&amp;"!$C:$C"),0)),ISERROR(MATCH($C32,INDIRECT(E$5&amp;"!$D:$D"),0)))),"---",SUMIF(INDIRECT(E$5&amp;"!$C:$C"),$C32,INDIRECT(E$5&amp;"!$F:$F"))+SUMIF(INDIRECT(E$5&amp;"!$D:$D"),$C32,INDIRECT(E$5&amp;"!$F:$F")))</f>
        <v>-9</v>
      </c>
      <c r="F32" s="12">
        <f ca="1">IF(OR($D$3&lt;VALUE(REPLACE(F$5,1,3,"")),AND(ISERROR(MATCH($C32,INDIRECT(F$5&amp;"!$C:$C"),0)),ISERROR(MATCH($C32,INDIRECT(F$5&amp;"!$D:$D"),0)))),"---",SUMIF(INDIRECT(F$5&amp;"!$C:$C"),$C32,INDIRECT(F$5&amp;"!$F:$F"))+SUMIF(INDIRECT(F$5&amp;"!$D:$D"),$C32,INDIRECT(F$5&amp;"!$F:$F")))</f>
        <v>-19</v>
      </c>
      <c r="G32" s="12">
        <f ca="1">IF(OR($D$3&lt;VALUE(REPLACE(G$5,1,3,"")),AND(ISERROR(MATCH($C32,INDIRECT(G$5&amp;"!$C:$C"),0)),ISERROR(MATCH($C32,INDIRECT(G$5&amp;"!$D:$D"),0)))),"---",SUMIF(INDIRECT(G$5&amp;"!$C:$C"),$C32,INDIRECT(G$5&amp;"!$F:$F"))+SUMIF(INDIRECT(G$5&amp;"!$D:$D"),$C32,INDIRECT(G$5&amp;"!$F:$F")))</f>
        <v>9</v>
      </c>
      <c r="H32" s="12">
        <f ca="1">IF(OR($D$3&lt;VALUE(REPLACE(H$5,1,3,"")),AND(ISERROR(MATCH($C32,INDIRECT(H$5&amp;"!$C:$C"),0)),ISERROR(MATCH($C32,INDIRECT(H$5&amp;"!$D:$D"),0)))),"---",SUMIF(INDIRECT(H$5&amp;"!$C:$C"),$C32,INDIRECT(H$5&amp;"!$F:$F"))+SUMIF(INDIRECT(H$5&amp;"!$D:$D"),$C32,INDIRECT(H$5&amp;"!$F:$F")))</f>
        <v>-1</v>
      </c>
      <c r="I32" s="12">
        <f ca="1">IF(OR($D$3&lt;VALUE(REPLACE(I$5,1,3,"")),AND(ISERROR(MATCH($C32,INDIRECT(I$5&amp;"!$C:$C"),0)),ISERROR(MATCH($C32,INDIRECT(I$5&amp;"!$D:$D"),0)))),"---",SUMIF(INDIRECT(I$5&amp;"!$C:$C"),$C32,INDIRECT(I$5&amp;"!$F:$F"))+SUMIF(INDIRECT(I$5&amp;"!$D:$D"),$C32,INDIRECT(I$5&amp;"!$F:$F")))</f>
        <v>-20</v>
      </c>
      <c r="J32" s="12">
        <f ca="1">IF(OR($D$3&lt;VALUE(REPLACE(J$5,1,3,"")),AND(ISERROR(MATCH($C32,INDIRECT(J$5&amp;"!$C:$C"),0)),ISERROR(MATCH($C32,INDIRECT(J$5&amp;"!$D:$D"),0)))),"---",SUMIF(INDIRECT(J$5&amp;"!$C:$C"),$C32,INDIRECT(J$5&amp;"!$F:$F"))+SUMIF(INDIRECT(J$5&amp;"!$D:$D"),$C32,INDIRECT(J$5&amp;"!$F:$F")))</f>
        <v>-3</v>
      </c>
      <c r="K32" s="12">
        <f ca="1">IF(OR($D$3&lt;VALUE(REPLACE(K$5,1,3,"")),AND(ISERROR(MATCH($C32,INDIRECT(K$5&amp;"!$C:$C"),0)),ISERROR(MATCH($C32,INDIRECT(K$5&amp;"!$D:$D"),0)))),"---",SUMIF(INDIRECT(K$5&amp;"!$C:$C"),$C32,INDIRECT(K$5&amp;"!$F:$F"))+SUMIF(INDIRECT(K$5&amp;"!$D:$D"),$C32,INDIRECT(K$5&amp;"!$F:$F")))</f>
        <v>-13</v>
      </c>
      <c r="L32" s="12">
        <f>SUM(E32:K32)</f>
        <v>-56</v>
      </c>
      <c r="M32" s="19">
        <f>(COLUMNS(E32:K32)-COUNTIF(E32:K32,"---"))*M$4</f>
        <v>98</v>
      </c>
      <c r="N32" s="17">
        <f>IF(M32=0,"---",L32/M32)</f>
        <v>-0.5714285714285714</v>
      </c>
    </row>
    <row r="33" spans="1:14" ht="12.75">
      <c r="A33" s="70">
        <f>IF(N33=N32,"=",ROW()-5)</f>
        <v>28</v>
      </c>
      <c r="B33" s="61">
        <v>1</v>
      </c>
      <c r="C33" s="15" t="s">
        <v>134</v>
      </c>
      <c r="D33" s="20">
        <v>-0.5</v>
      </c>
      <c r="E33" s="12">
        <f ca="1">IF(OR($D$3&lt;VALUE(REPLACE(E$5,1,3,"")),AND(ISERROR(MATCH($C33,INDIRECT(E$5&amp;"!$C:$C"),0)),ISERROR(MATCH($C33,INDIRECT(E$5&amp;"!$D:$D"),0)))),"---",SUMIF(INDIRECT(E$5&amp;"!$C:$C"),$C33,INDIRECT(E$5&amp;"!$F:$F"))+SUMIF(INDIRECT(E$5&amp;"!$D:$D"),$C33,INDIRECT(E$5&amp;"!$F:$F")))</f>
        <v>6</v>
      </c>
      <c r="F33" s="12">
        <f ca="1">IF(OR($D$3&lt;VALUE(REPLACE(F$5,1,3,"")),AND(ISERROR(MATCH($C33,INDIRECT(F$5&amp;"!$C:$C"),0)),ISERROR(MATCH($C33,INDIRECT(F$5&amp;"!$D:$D"),0)))),"---",SUMIF(INDIRECT(F$5&amp;"!$C:$C"),$C33,INDIRECT(F$5&amp;"!$F:$F"))+SUMIF(INDIRECT(F$5&amp;"!$D:$D"),$C33,INDIRECT(F$5&amp;"!$F:$F")))</f>
        <v>-28</v>
      </c>
      <c r="G33" s="12">
        <f ca="1">IF(OR($D$3&lt;VALUE(REPLACE(G$5,1,3,"")),AND(ISERROR(MATCH($C33,INDIRECT(G$5&amp;"!$C:$C"),0)),ISERROR(MATCH($C33,INDIRECT(G$5&amp;"!$D:$D"),0)))),"---",SUMIF(INDIRECT(G$5&amp;"!$C:$C"),$C33,INDIRECT(G$5&amp;"!$F:$F"))+SUMIF(INDIRECT(G$5&amp;"!$D:$D"),$C33,INDIRECT(G$5&amp;"!$F:$F")))</f>
        <v>-1</v>
      </c>
      <c r="H33" s="12">
        <f ca="1">IF(OR($D$3&lt;VALUE(REPLACE(H$5,1,3,"")),AND(ISERROR(MATCH($C33,INDIRECT(H$5&amp;"!$C:$C"),0)),ISERROR(MATCH($C33,INDIRECT(H$5&amp;"!$D:$D"),0)))),"---",SUMIF(INDIRECT(H$5&amp;"!$C:$C"),$C33,INDIRECT(H$5&amp;"!$F:$F"))+SUMIF(INDIRECT(H$5&amp;"!$D:$D"),$C33,INDIRECT(H$5&amp;"!$F:$F")))</f>
        <v>6</v>
      </c>
      <c r="I33" s="12">
        <f ca="1">IF(OR($D$3&lt;VALUE(REPLACE(I$5,1,3,"")),AND(ISERROR(MATCH($C33,INDIRECT(I$5&amp;"!$C:$C"),0)),ISERROR(MATCH($C33,INDIRECT(I$5&amp;"!$D:$D"),0)))),"---",SUMIF(INDIRECT(I$5&amp;"!$C:$C"),$C33,INDIRECT(I$5&amp;"!$F:$F"))+SUMIF(INDIRECT(I$5&amp;"!$D:$D"),$C33,INDIRECT(I$5&amp;"!$F:$F")))</f>
        <v>-34</v>
      </c>
      <c r="J33" s="12">
        <f ca="1">IF(OR($D$3&lt;VALUE(REPLACE(J$5,1,3,"")),AND(ISERROR(MATCH($C33,INDIRECT(J$5&amp;"!$C:$C"),0)),ISERROR(MATCH($C33,INDIRECT(J$5&amp;"!$D:$D"),0)))),"---",SUMIF(INDIRECT(J$5&amp;"!$C:$C"),$C33,INDIRECT(J$5&amp;"!$F:$F"))+SUMIF(INDIRECT(J$5&amp;"!$D:$D"),$C33,INDIRECT(J$5&amp;"!$F:$F")))</f>
        <v>10</v>
      </c>
      <c r="K33" s="12">
        <f ca="1">IF(OR($D$3&lt;VALUE(REPLACE(K$5,1,3,"")),AND(ISERROR(MATCH($C33,INDIRECT(K$5&amp;"!$C:$C"),0)),ISERROR(MATCH($C33,INDIRECT(K$5&amp;"!$D:$D"),0)))),"---",SUMIF(INDIRECT(K$5&amp;"!$C:$C"),$C33,INDIRECT(K$5&amp;"!$F:$F"))+SUMIF(INDIRECT(K$5&amp;"!$D:$D"),$C33,INDIRECT(K$5&amp;"!$F:$F")))</f>
        <v>-22</v>
      </c>
      <c r="L33" s="12">
        <f>SUM(E33:K33)</f>
        <v>-63</v>
      </c>
      <c r="M33" s="19">
        <f>(COLUMNS(E33:K33)-COUNTIF(E33:K33,"---"))*M$4</f>
        <v>98</v>
      </c>
      <c r="N33" s="17">
        <f>IF(M33=0,"---",L33/M33)</f>
        <v>-0.6428571428571429</v>
      </c>
    </row>
    <row r="34" spans="1:14" ht="12.75">
      <c r="A34" s="70" t="str">
        <f>IF(N34=N33,"=",ROW()-5)</f>
        <v>=</v>
      </c>
      <c r="B34" s="61">
        <v>1</v>
      </c>
      <c r="C34" s="21" t="s">
        <v>135</v>
      </c>
      <c r="D34" s="20">
        <v>2</v>
      </c>
      <c r="E34" s="12">
        <f ca="1">IF(OR($D$3&lt;VALUE(REPLACE(E$5,1,3,"")),AND(ISERROR(MATCH($C34,INDIRECT(E$5&amp;"!$C:$C"),0)),ISERROR(MATCH($C34,INDIRECT(E$5&amp;"!$D:$D"),0)))),"---",SUMIF(INDIRECT(E$5&amp;"!$C:$C"),$C34,INDIRECT(E$5&amp;"!$F:$F"))+SUMIF(INDIRECT(E$5&amp;"!$D:$D"),$C34,INDIRECT(E$5&amp;"!$F:$F")))</f>
        <v>6</v>
      </c>
      <c r="F34" s="12">
        <f ca="1">IF(OR($D$3&lt;VALUE(REPLACE(F$5,1,3,"")),AND(ISERROR(MATCH($C34,INDIRECT(F$5&amp;"!$C:$C"),0)),ISERROR(MATCH($C34,INDIRECT(F$5&amp;"!$D:$D"),0)))),"---",SUMIF(INDIRECT(F$5&amp;"!$C:$C"),$C34,INDIRECT(F$5&amp;"!$F:$F"))+SUMIF(INDIRECT(F$5&amp;"!$D:$D"),$C34,INDIRECT(F$5&amp;"!$F:$F")))</f>
        <v>-28</v>
      </c>
      <c r="G34" s="12">
        <f ca="1">IF(OR($D$3&lt;VALUE(REPLACE(G$5,1,3,"")),AND(ISERROR(MATCH($C34,INDIRECT(G$5&amp;"!$C:$C"),0)),ISERROR(MATCH($C34,INDIRECT(G$5&amp;"!$D:$D"),0)))),"---",SUMIF(INDIRECT(G$5&amp;"!$C:$C"),$C34,INDIRECT(G$5&amp;"!$F:$F"))+SUMIF(INDIRECT(G$5&amp;"!$D:$D"),$C34,INDIRECT(G$5&amp;"!$F:$F")))</f>
        <v>-1</v>
      </c>
      <c r="H34" s="12">
        <f ca="1">IF(OR($D$3&lt;VALUE(REPLACE(H$5,1,3,"")),AND(ISERROR(MATCH($C34,INDIRECT(H$5&amp;"!$C:$C"),0)),ISERROR(MATCH($C34,INDIRECT(H$5&amp;"!$D:$D"),0)))),"---",SUMIF(INDIRECT(H$5&amp;"!$C:$C"),$C34,INDIRECT(H$5&amp;"!$F:$F"))+SUMIF(INDIRECT(H$5&amp;"!$D:$D"),$C34,INDIRECT(H$5&amp;"!$F:$F")))</f>
        <v>6</v>
      </c>
      <c r="I34" s="12">
        <f ca="1">IF(OR($D$3&lt;VALUE(REPLACE(I$5,1,3,"")),AND(ISERROR(MATCH($C34,INDIRECT(I$5&amp;"!$C:$C"),0)),ISERROR(MATCH($C34,INDIRECT(I$5&amp;"!$D:$D"),0)))),"---",SUMIF(INDIRECT(I$5&amp;"!$C:$C"),$C34,INDIRECT(I$5&amp;"!$F:$F"))+SUMIF(INDIRECT(I$5&amp;"!$D:$D"),$C34,INDIRECT(I$5&amp;"!$F:$F")))</f>
        <v>-34</v>
      </c>
      <c r="J34" s="12">
        <f ca="1">IF(OR($D$3&lt;VALUE(REPLACE(J$5,1,3,"")),AND(ISERROR(MATCH($C34,INDIRECT(J$5&amp;"!$C:$C"),0)),ISERROR(MATCH($C34,INDIRECT(J$5&amp;"!$D:$D"),0)))),"---",SUMIF(INDIRECT(J$5&amp;"!$C:$C"),$C34,INDIRECT(J$5&amp;"!$F:$F"))+SUMIF(INDIRECT(J$5&amp;"!$D:$D"),$C34,INDIRECT(J$5&amp;"!$F:$F")))</f>
        <v>10</v>
      </c>
      <c r="K34" s="12">
        <f ca="1">IF(OR($D$3&lt;VALUE(REPLACE(K$5,1,3,"")),AND(ISERROR(MATCH($C34,INDIRECT(K$5&amp;"!$C:$C"),0)),ISERROR(MATCH($C34,INDIRECT(K$5&amp;"!$D:$D"),0)))),"---",SUMIF(INDIRECT(K$5&amp;"!$C:$C"),$C34,INDIRECT(K$5&amp;"!$F:$F"))+SUMIF(INDIRECT(K$5&amp;"!$D:$D"),$C34,INDIRECT(K$5&amp;"!$F:$F")))</f>
        <v>-22</v>
      </c>
      <c r="L34" s="12">
        <f>SUM(E34:K34)</f>
        <v>-63</v>
      </c>
      <c r="M34" s="19">
        <f>(COLUMNS(E34:K34)-COUNTIF(E34:K34,"---"))*M$4</f>
        <v>98</v>
      </c>
      <c r="N34" s="17">
        <f>IF(M34=0,"---",L34/M34)</f>
        <v>-0.6428571428571429</v>
      </c>
    </row>
    <row r="35" spans="1:14" ht="12.75">
      <c r="A35" s="70">
        <f>IF(N35=N34,"=",ROW()-5)</f>
        <v>30</v>
      </c>
      <c r="B35" s="61">
        <v>5</v>
      </c>
      <c r="C35" s="15" t="s">
        <v>148</v>
      </c>
      <c r="D35" s="20">
        <v>2</v>
      </c>
      <c r="E35" s="12">
        <f ca="1">IF(OR($D$3&lt;VALUE(REPLACE(E$5,1,3,"")),AND(ISERROR(MATCH($C35,INDIRECT(E$5&amp;"!$C:$C"),0)),ISERROR(MATCH($C35,INDIRECT(E$5&amp;"!$D:$D"),0)))),"---",SUMIF(INDIRECT(E$5&amp;"!$C:$C"),$C35,INDIRECT(E$5&amp;"!$F:$F"))+SUMIF(INDIRECT(E$5&amp;"!$D:$D"),$C35,INDIRECT(E$5&amp;"!$F:$F")))</f>
        <v>-20</v>
      </c>
      <c r="F35" s="12">
        <f ca="1">IF(OR($D$3&lt;VALUE(REPLACE(F$5,1,3,"")),AND(ISERROR(MATCH($C35,INDIRECT(F$5&amp;"!$C:$C"),0)),ISERROR(MATCH($C35,INDIRECT(F$5&amp;"!$D:$D"),0)))),"---",SUMIF(INDIRECT(F$5&amp;"!$C:$C"),$C35,INDIRECT(F$5&amp;"!$F:$F"))+SUMIF(INDIRECT(F$5&amp;"!$D:$D"),$C35,INDIRECT(F$5&amp;"!$F:$F")))</f>
        <v>-4</v>
      </c>
      <c r="G35" s="12">
        <f ca="1">IF(OR($D$3&lt;VALUE(REPLACE(G$5,1,3,"")),AND(ISERROR(MATCH($C35,INDIRECT(G$5&amp;"!$C:$C"),0)),ISERROR(MATCH($C35,INDIRECT(G$5&amp;"!$D:$D"),0)))),"---",SUMIF(INDIRECT(G$5&amp;"!$C:$C"),$C35,INDIRECT(G$5&amp;"!$F:$F"))+SUMIF(INDIRECT(G$5&amp;"!$D:$D"),$C35,INDIRECT(G$5&amp;"!$F:$F")))</f>
        <v>-9</v>
      </c>
      <c r="H35" s="12">
        <f ca="1">IF(OR($D$3&lt;VALUE(REPLACE(H$5,1,3,"")),AND(ISERROR(MATCH($C35,INDIRECT(H$5&amp;"!$C:$C"),0)),ISERROR(MATCH($C35,INDIRECT(H$5&amp;"!$D:$D"),0)))),"---",SUMIF(INDIRECT(H$5&amp;"!$C:$C"),$C35,INDIRECT(H$5&amp;"!$F:$F"))+SUMIF(INDIRECT(H$5&amp;"!$D:$D"),$C35,INDIRECT(H$5&amp;"!$F:$F")))</f>
        <v>-6</v>
      </c>
      <c r="I35" s="12" t="str">
        <f ca="1">IF(OR($D$3&lt;VALUE(REPLACE(I$5,1,3,"")),AND(ISERROR(MATCH($C35,INDIRECT(I$5&amp;"!$C:$C"),0)),ISERROR(MATCH($C35,INDIRECT(I$5&amp;"!$D:$D"),0)))),"---",SUMIF(INDIRECT(I$5&amp;"!$C:$C"),$C35,INDIRECT(I$5&amp;"!$F:$F"))+SUMIF(INDIRECT(I$5&amp;"!$D:$D"),$C35,INDIRECT(I$5&amp;"!$F:$F")))</f>
        <v>---</v>
      </c>
      <c r="J35" s="12" t="str">
        <f ca="1">IF(OR($D$3&lt;VALUE(REPLACE(J$5,1,3,"")),AND(ISERROR(MATCH($C35,INDIRECT(J$5&amp;"!$C:$C"),0)),ISERROR(MATCH($C35,INDIRECT(J$5&amp;"!$D:$D"),0)))),"---",SUMIF(INDIRECT(J$5&amp;"!$C:$C"),$C35,INDIRECT(J$5&amp;"!$F:$F"))+SUMIF(INDIRECT(J$5&amp;"!$D:$D"),$C35,INDIRECT(J$5&amp;"!$F:$F")))</f>
        <v>---</v>
      </c>
      <c r="K35" s="12" t="str">
        <f ca="1">IF(OR($D$3&lt;VALUE(REPLACE(K$5,1,3,"")),AND(ISERROR(MATCH($C35,INDIRECT(K$5&amp;"!$C:$C"),0)),ISERROR(MATCH($C35,INDIRECT(K$5&amp;"!$D:$D"),0)))),"---",SUMIF(INDIRECT(K$5&amp;"!$C:$C"),$C35,INDIRECT(K$5&amp;"!$F:$F"))+SUMIF(INDIRECT(K$5&amp;"!$D:$D"),$C35,INDIRECT(K$5&amp;"!$F:$F")))</f>
        <v>---</v>
      </c>
      <c r="L35" s="12">
        <f>SUM(E35:K35)</f>
        <v>-39</v>
      </c>
      <c r="M35" s="19">
        <f>(COLUMNS(E35:K35)-COUNTIF(E35:K35,"---"))*M$4</f>
        <v>56</v>
      </c>
      <c r="N35" s="17">
        <f>IF(M35=0,"---",L35/M35)</f>
        <v>-0.6964285714285714</v>
      </c>
    </row>
    <row r="36" spans="1:14" ht="12.75">
      <c r="A36" s="70">
        <f>IF(N36=N35,"=",ROW()-5)</f>
        <v>31</v>
      </c>
      <c r="B36" s="62">
        <v>4</v>
      </c>
      <c r="C36" s="15" t="s">
        <v>1173</v>
      </c>
      <c r="D36" s="20">
        <v>-1.5</v>
      </c>
      <c r="E36" s="12" t="str">
        <f ca="1">IF(OR($D$3&lt;VALUE(REPLACE(E$5,1,3,"")),AND(ISERROR(MATCH($C36,INDIRECT(E$5&amp;"!$C:$C"),0)),ISERROR(MATCH($C36,INDIRECT(E$5&amp;"!$D:$D"),0)))),"---",SUMIF(INDIRECT(E$5&amp;"!$C:$C"),$C36,INDIRECT(E$5&amp;"!$F:$F"))+SUMIF(INDIRECT(E$5&amp;"!$D:$D"),$C36,INDIRECT(E$5&amp;"!$F:$F")))</f>
        <v>---</v>
      </c>
      <c r="F36" s="12" t="str">
        <f ca="1">IF(OR($D$3&lt;VALUE(REPLACE(F$5,1,3,"")),AND(ISERROR(MATCH($C36,INDIRECT(F$5&amp;"!$C:$C"),0)),ISERROR(MATCH($C36,INDIRECT(F$5&amp;"!$D:$D"),0)))),"---",SUMIF(INDIRECT(F$5&amp;"!$C:$C"),$C36,INDIRECT(F$5&amp;"!$F:$F"))+SUMIF(INDIRECT(F$5&amp;"!$D:$D"),$C36,INDIRECT(F$5&amp;"!$F:$F")))</f>
        <v>---</v>
      </c>
      <c r="G36" s="12" t="str">
        <f ca="1">IF(OR($D$3&lt;VALUE(REPLACE(G$5,1,3,"")),AND(ISERROR(MATCH($C36,INDIRECT(G$5&amp;"!$C:$C"),0)),ISERROR(MATCH($C36,INDIRECT(G$5&amp;"!$D:$D"),0)))),"---",SUMIF(INDIRECT(G$5&amp;"!$C:$C"),$C36,INDIRECT(G$5&amp;"!$F:$F"))+SUMIF(INDIRECT(G$5&amp;"!$D:$D"),$C36,INDIRECT(G$5&amp;"!$F:$F")))</f>
        <v>---</v>
      </c>
      <c r="H36" s="12" t="str">
        <f ca="1">IF(OR($D$3&lt;VALUE(REPLACE(H$5,1,3,"")),AND(ISERROR(MATCH($C36,INDIRECT(H$5&amp;"!$C:$C"),0)),ISERROR(MATCH($C36,INDIRECT(H$5&amp;"!$D:$D"),0)))),"---",SUMIF(INDIRECT(H$5&amp;"!$C:$C"),$C36,INDIRECT(H$5&amp;"!$F:$F"))+SUMIF(INDIRECT(H$5&amp;"!$D:$D"),$C36,INDIRECT(H$5&amp;"!$F:$F")))</f>
        <v>---</v>
      </c>
      <c r="I36" s="12">
        <f ca="1">IF(OR($D$3&lt;VALUE(REPLACE(I$5,1,3,"")),AND(ISERROR(MATCH($C36,INDIRECT(I$5&amp;"!$C:$C"),0)),ISERROR(MATCH($C36,INDIRECT(I$5&amp;"!$D:$D"),0)))),"---",SUMIF(INDIRECT(I$5&amp;"!$C:$C"),$C36,INDIRECT(I$5&amp;"!$F:$F"))+SUMIF(INDIRECT(I$5&amp;"!$D:$D"),$C36,INDIRECT(I$5&amp;"!$F:$F")))</f>
        <v>5</v>
      </c>
      <c r="J36" s="12">
        <f ca="1">IF(OR($D$3&lt;VALUE(REPLACE(J$5,1,3,"")),AND(ISERROR(MATCH($C36,INDIRECT(J$5&amp;"!$C:$C"),0)),ISERROR(MATCH($C36,INDIRECT(J$5&amp;"!$D:$D"),0)))),"---",SUMIF(INDIRECT(J$5&amp;"!$C:$C"),$C36,INDIRECT(J$5&amp;"!$F:$F"))+SUMIF(INDIRECT(J$5&amp;"!$D:$D"),$C36,INDIRECT(J$5&amp;"!$F:$F")))</f>
        <v>-20</v>
      </c>
      <c r="K36" s="12">
        <f ca="1">IF(OR($D$3&lt;VALUE(REPLACE(K$5,1,3,"")),AND(ISERROR(MATCH($C36,INDIRECT(K$5&amp;"!$C:$C"),0)),ISERROR(MATCH($C36,INDIRECT(K$5&amp;"!$D:$D"),0)))),"---",SUMIF(INDIRECT(K$5&amp;"!$C:$C"),$C36,INDIRECT(K$5&amp;"!$F:$F"))+SUMIF(INDIRECT(K$5&amp;"!$D:$D"),$C36,INDIRECT(K$5&amp;"!$F:$F")))</f>
        <v>-16</v>
      </c>
      <c r="L36" s="12">
        <f>SUM(E36:K36)</f>
        <v>-31</v>
      </c>
      <c r="M36" s="19">
        <f>(COLUMNS(E36:K36)-COUNTIF(E36:K36,"---"))*M$4</f>
        <v>42</v>
      </c>
      <c r="N36" s="17">
        <f>IF(M36=0,"---",L36/M36)</f>
        <v>-0.7380952380952381</v>
      </c>
    </row>
    <row r="37" spans="1:14" ht="12.75">
      <c r="A37" s="70" t="str">
        <f>IF(N37=N36,"=",ROW()-5)</f>
        <v>=</v>
      </c>
      <c r="B37" s="62">
        <v>4</v>
      </c>
      <c r="C37" s="15" t="s">
        <v>1174</v>
      </c>
      <c r="D37" s="20">
        <v>-2.5</v>
      </c>
      <c r="E37" s="12" t="str">
        <f ca="1">IF(OR($D$3&lt;VALUE(REPLACE(E$5,1,3,"")),AND(ISERROR(MATCH($C37,INDIRECT(E$5&amp;"!$C:$C"),0)),ISERROR(MATCH($C37,INDIRECT(E$5&amp;"!$D:$D"),0)))),"---",SUMIF(INDIRECT(E$5&amp;"!$C:$C"),$C37,INDIRECT(E$5&amp;"!$F:$F"))+SUMIF(INDIRECT(E$5&amp;"!$D:$D"),$C37,INDIRECT(E$5&amp;"!$F:$F")))</f>
        <v>---</v>
      </c>
      <c r="F37" s="12" t="str">
        <f ca="1">IF(OR($D$3&lt;VALUE(REPLACE(F$5,1,3,"")),AND(ISERROR(MATCH($C37,INDIRECT(F$5&amp;"!$C:$C"),0)),ISERROR(MATCH($C37,INDIRECT(F$5&amp;"!$D:$D"),0)))),"---",SUMIF(INDIRECT(F$5&amp;"!$C:$C"),$C37,INDIRECT(F$5&amp;"!$F:$F"))+SUMIF(INDIRECT(F$5&amp;"!$D:$D"),$C37,INDIRECT(F$5&amp;"!$F:$F")))</f>
        <v>---</v>
      </c>
      <c r="G37" s="12" t="str">
        <f ca="1">IF(OR($D$3&lt;VALUE(REPLACE(G$5,1,3,"")),AND(ISERROR(MATCH($C37,INDIRECT(G$5&amp;"!$C:$C"),0)),ISERROR(MATCH($C37,INDIRECT(G$5&amp;"!$D:$D"),0)))),"---",SUMIF(INDIRECT(G$5&amp;"!$C:$C"),$C37,INDIRECT(G$5&amp;"!$F:$F"))+SUMIF(INDIRECT(G$5&amp;"!$D:$D"),$C37,INDIRECT(G$5&amp;"!$F:$F")))</f>
        <v>---</v>
      </c>
      <c r="H37" s="12" t="str">
        <f ca="1">IF(OR($D$3&lt;VALUE(REPLACE(H$5,1,3,"")),AND(ISERROR(MATCH($C37,INDIRECT(H$5&amp;"!$C:$C"),0)),ISERROR(MATCH($C37,INDIRECT(H$5&amp;"!$D:$D"),0)))),"---",SUMIF(INDIRECT(H$5&amp;"!$C:$C"),$C37,INDIRECT(H$5&amp;"!$F:$F"))+SUMIF(INDIRECT(H$5&amp;"!$D:$D"),$C37,INDIRECT(H$5&amp;"!$F:$F")))</f>
        <v>---</v>
      </c>
      <c r="I37" s="12">
        <f ca="1">IF(OR($D$3&lt;VALUE(REPLACE(I$5,1,3,"")),AND(ISERROR(MATCH($C37,INDIRECT(I$5&amp;"!$C:$C"),0)),ISERROR(MATCH($C37,INDIRECT(I$5&amp;"!$D:$D"),0)))),"---",SUMIF(INDIRECT(I$5&amp;"!$C:$C"),$C37,INDIRECT(I$5&amp;"!$F:$F"))+SUMIF(INDIRECT(I$5&amp;"!$D:$D"),$C37,INDIRECT(I$5&amp;"!$F:$F")))</f>
        <v>5</v>
      </c>
      <c r="J37" s="12">
        <f ca="1">IF(OR($D$3&lt;VALUE(REPLACE(J$5,1,3,"")),AND(ISERROR(MATCH($C37,INDIRECT(J$5&amp;"!$C:$C"),0)),ISERROR(MATCH($C37,INDIRECT(J$5&amp;"!$D:$D"),0)))),"---",SUMIF(INDIRECT(J$5&amp;"!$C:$C"),$C37,INDIRECT(J$5&amp;"!$F:$F"))+SUMIF(INDIRECT(J$5&amp;"!$D:$D"),$C37,INDIRECT(J$5&amp;"!$F:$F")))</f>
        <v>-20</v>
      </c>
      <c r="K37" s="12">
        <f ca="1">IF(OR($D$3&lt;VALUE(REPLACE(K$5,1,3,"")),AND(ISERROR(MATCH($C37,INDIRECT(K$5&amp;"!$C:$C"),0)),ISERROR(MATCH($C37,INDIRECT(K$5&amp;"!$D:$D"),0)))),"---",SUMIF(INDIRECT(K$5&amp;"!$C:$C"),$C37,INDIRECT(K$5&amp;"!$F:$F"))+SUMIF(INDIRECT(K$5&amp;"!$D:$D"),$C37,INDIRECT(K$5&amp;"!$F:$F")))</f>
        <v>-16</v>
      </c>
      <c r="L37" s="12">
        <f>SUM(E37:K37)</f>
        <v>-31</v>
      </c>
      <c r="M37" s="19">
        <f>(COLUMNS(E37:K37)-COUNTIF(E37:K37,"---"))*M$4</f>
        <v>42</v>
      </c>
      <c r="N37" s="17">
        <f>IF(M37=0,"---",L37/M37)</f>
        <v>-0.7380952380952381</v>
      </c>
    </row>
    <row r="38" spans="1:14" ht="12.75">
      <c r="A38" s="70">
        <f>IF(N38=N37,"=",ROW()-5)</f>
        <v>33</v>
      </c>
      <c r="B38" s="62">
        <v>8</v>
      </c>
      <c r="C38" s="15" t="s">
        <v>140</v>
      </c>
      <c r="D38" s="20">
        <v>1</v>
      </c>
      <c r="E38" s="12">
        <f ca="1">IF(OR($D$3&lt;VALUE(REPLACE(E$5,1,3,"")),AND(ISERROR(MATCH($C38,INDIRECT(E$5&amp;"!$C:$C"),0)),ISERROR(MATCH($C38,INDIRECT(E$5&amp;"!$D:$D"),0)))),"---",SUMIF(INDIRECT(E$5&amp;"!$C:$C"),$C38,INDIRECT(E$5&amp;"!$F:$F"))+SUMIF(INDIRECT(E$5&amp;"!$D:$D"),$C38,INDIRECT(E$5&amp;"!$F:$F")))</f>
        <v>-6</v>
      </c>
      <c r="F38" s="12">
        <f ca="1">IF(OR($D$3&lt;VALUE(REPLACE(F$5,1,3,"")),AND(ISERROR(MATCH($C38,INDIRECT(F$5&amp;"!$C:$C"),0)),ISERROR(MATCH($C38,INDIRECT(F$5&amp;"!$D:$D"),0)))),"---",SUMIF(INDIRECT(F$5&amp;"!$C:$C"),$C38,INDIRECT(F$5&amp;"!$F:$F"))+SUMIF(INDIRECT(F$5&amp;"!$D:$D"),$C38,INDIRECT(F$5&amp;"!$F:$F")))</f>
        <v>-16</v>
      </c>
      <c r="G38" s="12">
        <f ca="1">IF(OR($D$3&lt;VALUE(REPLACE(G$5,1,3,"")),AND(ISERROR(MATCH($C38,INDIRECT(G$5&amp;"!$C:$C"),0)),ISERROR(MATCH($C38,INDIRECT(G$5&amp;"!$D:$D"),0)))),"---",SUMIF(INDIRECT(G$5&amp;"!$C:$C"),$C38,INDIRECT(G$5&amp;"!$F:$F"))+SUMIF(INDIRECT(G$5&amp;"!$D:$D"),$C38,INDIRECT(G$5&amp;"!$F:$F")))</f>
        <v>-9</v>
      </c>
      <c r="H38" s="12">
        <f ca="1">IF(OR($D$3&lt;VALUE(REPLACE(H$5,1,3,"")),AND(ISERROR(MATCH($C38,INDIRECT(H$5&amp;"!$C:$C"),0)),ISERROR(MATCH($C38,INDIRECT(H$5&amp;"!$D:$D"),0)))),"---",SUMIF(INDIRECT(H$5&amp;"!$C:$C"),$C38,INDIRECT(H$5&amp;"!$F:$F"))+SUMIF(INDIRECT(H$5&amp;"!$D:$D"),$C38,INDIRECT(H$5&amp;"!$F:$F")))</f>
        <v>14</v>
      </c>
      <c r="I38" s="12">
        <f ca="1">IF(OR($D$3&lt;VALUE(REPLACE(I$5,1,3,"")),AND(ISERROR(MATCH($C38,INDIRECT(I$5&amp;"!$C:$C"),0)),ISERROR(MATCH($C38,INDIRECT(I$5&amp;"!$D:$D"),0)))),"---",SUMIF(INDIRECT(I$5&amp;"!$C:$C"),$C38,INDIRECT(I$5&amp;"!$F:$F"))+SUMIF(INDIRECT(I$5&amp;"!$D:$D"),$C38,INDIRECT(I$5&amp;"!$F:$F")))</f>
        <v>-42</v>
      </c>
      <c r="J38" s="12">
        <f ca="1">IF(OR($D$3&lt;VALUE(REPLACE(J$5,1,3,"")),AND(ISERROR(MATCH($C38,INDIRECT(J$5&amp;"!$C:$C"),0)),ISERROR(MATCH($C38,INDIRECT(J$5&amp;"!$D:$D"),0)))),"---",SUMIF(INDIRECT(J$5&amp;"!$C:$C"),$C38,INDIRECT(J$5&amp;"!$F:$F"))+SUMIF(INDIRECT(J$5&amp;"!$D:$D"),$C38,INDIRECT(J$5&amp;"!$F:$F")))</f>
        <v>-17</v>
      </c>
      <c r="K38" s="12">
        <f ca="1">IF(OR($D$3&lt;VALUE(REPLACE(K$5,1,3,"")),AND(ISERROR(MATCH($C38,INDIRECT(K$5&amp;"!$C:$C"),0)),ISERROR(MATCH($C38,INDIRECT(K$5&amp;"!$D:$D"),0)))),"---",SUMIF(INDIRECT(K$5&amp;"!$C:$C"),$C38,INDIRECT(K$5&amp;"!$F:$F"))+SUMIF(INDIRECT(K$5&amp;"!$D:$D"),$C38,INDIRECT(K$5&amp;"!$F:$F")))</f>
        <v>-23</v>
      </c>
      <c r="L38" s="12">
        <f>SUM(E38:K38)</f>
        <v>-99</v>
      </c>
      <c r="M38" s="19">
        <f>(COLUMNS(E38:K38)-COUNTIF(E38:K38,"---"))*M$4</f>
        <v>98</v>
      </c>
      <c r="N38" s="17">
        <f>IF(M38=0,"---",L38/M38)</f>
        <v>-1.010204081632653</v>
      </c>
    </row>
    <row r="39" spans="1:14" ht="12.75">
      <c r="A39" s="70">
        <f>IF(N39=N38,"=",ROW()-5)</f>
        <v>34</v>
      </c>
      <c r="B39" s="62">
        <v>8</v>
      </c>
      <c r="C39" s="15" t="s">
        <v>150</v>
      </c>
      <c r="D39" s="20">
        <v>1</v>
      </c>
      <c r="E39" s="12">
        <f ca="1">IF(OR($D$3&lt;VALUE(REPLACE(E$5,1,3,"")),AND(ISERROR(MATCH($C39,INDIRECT(E$5&amp;"!$C:$C"),0)),ISERROR(MATCH($C39,INDIRECT(E$5&amp;"!$D:$D"),0)))),"---",SUMIF(INDIRECT(E$5&amp;"!$C:$C"),$C39,INDIRECT(E$5&amp;"!$F:$F"))+SUMIF(INDIRECT(E$5&amp;"!$D:$D"),$C39,INDIRECT(E$5&amp;"!$F:$F")))</f>
        <v>-23</v>
      </c>
      <c r="F39" s="12">
        <f ca="1">IF(OR($D$3&lt;VALUE(REPLACE(F$5,1,3,"")),AND(ISERROR(MATCH($C39,INDIRECT(F$5&amp;"!$C:$C"),0)),ISERROR(MATCH($C39,INDIRECT(F$5&amp;"!$D:$D"),0)))),"---",SUMIF(INDIRECT(F$5&amp;"!$C:$C"),$C39,INDIRECT(F$5&amp;"!$F:$F"))+SUMIF(INDIRECT(F$5&amp;"!$D:$D"),$C39,INDIRECT(F$5&amp;"!$F:$F")))</f>
        <v>-37</v>
      </c>
      <c r="G39" s="12">
        <f ca="1">IF(OR($D$3&lt;VALUE(REPLACE(G$5,1,3,"")),AND(ISERROR(MATCH($C39,INDIRECT(G$5&amp;"!$C:$C"),0)),ISERROR(MATCH($C39,INDIRECT(G$5&amp;"!$D:$D"),0)))),"---",SUMIF(INDIRECT(G$5&amp;"!$C:$C"),$C39,INDIRECT(G$5&amp;"!$F:$F"))+SUMIF(INDIRECT(G$5&amp;"!$D:$D"),$C39,INDIRECT(G$5&amp;"!$F:$F")))</f>
        <v>6</v>
      </c>
      <c r="H39" s="12">
        <f ca="1">IF(OR($D$3&lt;VALUE(REPLACE(H$5,1,3,"")),AND(ISERROR(MATCH($C39,INDIRECT(H$5&amp;"!$C:$C"),0)),ISERROR(MATCH($C39,INDIRECT(H$5&amp;"!$D:$D"),0)))),"---",SUMIF(INDIRECT(H$5&amp;"!$C:$C"),$C39,INDIRECT(H$5&amp;"!$F:$F"))+SUMIF(INDIRECT(H$5&amp;"!$D:$D"),$C39,INDIRECT(H$5&amp;"!$F:$F")))</f>
        <v>-33</v>
      </c>
      <c r="I39" s="12">
        <f ca="1">IF(OR($D$3&lt;VALUE(REPLACE(I$5,1,3,"")),AND(ISERROR(MATCH($C39,INDIRECT(I$5&amp;"!$C:$C"),0)),ISERROR(MATCH($C39,INDIRECT(I$5&amp;"!$D:$D"),0)))),"---",SUMIF(INDIRECT(I$5&amp;"!$C:$C"),$C39,INDIRECT(I$5&amp;"!$F:$F"))+SUMIF(INDIRECT(I$5&amp;"!$D:$D"),$C39,INDIRECT(I$5&amp;"!$F:$F")))</f>
        <v>-4</v>
      </c>
      <c r="J39" s="12">
        <f ca="1">IF(OR($D$3&lt;VALUE(REPLACE(J$5,1,3,"")),AND(ISERROR(MATCH($C39,INDIRECT(J$5&amp;"!$C:$C"),0)),ISERROR(MATCH($C39,INDIRECT(J$5&amp;"!$D:$D"),0)))),"---",SUMIF(INDIRECT(J$5&amp;"!$C:$C"),$C39,INDIRECT(J$5&amp;"!$F:$F"))+SUMIF(INDIRECT(J$5&amp;"!$D:$D"),$C39,INDIRECT(J$5&amp;"!$F:$F")))</f>
        <v>3</v>
      </c>
      <c r="K39" s="12">
        <f ca="1">IF(OR($D$3&lt;VALUE(REPLACE(K$5,1,3,"")),AND(ISERROR(MATCH($C39,INDIRECT(K$5&amp;"!$C:$C"),0)),ISERROR(MATCH($C39,INDIRECT(K$5&amp;"!$D:$D"),0)))),"---",SUMIF(INDIRECT(K$5&amp;"!$C:$C"),$C39,INDIRECT(K$5&amp;"!$F:$F"))+SUMIF(INDIRECT(K$5&amp;"!$D:$D"),$C39,INDIRECT(K$5&amp;"!$F:$F")))</f>
        <v>-34</v>
      </c>
      <c r="L39" s="12">
        <f>SUM(E39:K39)</f>
        <v>-122</v>
      </c>
      <c r="M39" s="19">
        <f>(COLUMNS(E39:K39)-COUNTIF(E39:K39,"---"))*M$4</f>
        <v>98</v>
      </c>
      <c r="N39" s="17">
        <f>IF(M39=0,"---",L39/M39)</f>
        <v>-1.2448979591836735</v>
      </c>
    </row>
    <row r="40" spans="1:14" ht="12.75">
      <c r="A40" s="70">
        <f>IF(N40=N39,"=",ROW()-5)</f>
        <v>35</v>
      </c>
      <c r="B40" s="62">
        <v>8</v>
      </c>
      <c r="C40" s="15" t="s">
        <v>151</v>
      </c>
      <c r="D40" s="20">
        <v>2</v>
      </c>
      <c r="E40" s="12">
        <f ca="1">IF(OR($D$3&lt;VALUE(REPLACE(E$5,1,3,"")),AND(ISERROR(MATCH($C40,INDIRECT(E$5&amp;"!$C:$C"),0)),ISERROR(MATCH($C40,INDIRECT(E$5&amp;"!$D:$D"),0)))),"---",SUMIF(INDIRECT(E$5&amp;"!$C:$C"),$C40,INDIRECT(E$5&amp;"!$F:$F"))+SUMIF(INDIRECT(E$5&amp;"!$D:$D"),$C40,INDIRECT(E$5&amp;"!$F:$F")))</f>
        <v>-23</v>
      </c>
      <c r="F40" s="12">
        <f ca="1">IF(OR($D$3&lt;VALUE(REPLACE(F$5,1,3,"")),AND(ISERROR(MATCH($C40,INDIRECT(F$5&amp;"!$C:$C"),0)),ISERROR(MATCH($C40,INDIRECT(F$5&amp;"!$D:$D"),0)))),"---",SUMIF(INDIRECT(F$5&amp;"!$C:$C"),$C40,INDIRECT(F$5&amp;"!$F:$F"))+SUMIF(INDIRECT(F$5&amp;"!$D:$D"),$C40,INDIRECT(F$5&amp;"!$F:$F")))</f>
        <v>-37</v>
      </c>
      <c r="G40" s="12">
        <f ca="1">IF(OR($D$3&lt;VALUE(REPLACE(G$5,1,3,"")),AND(ISERROR(MATCH($C40,INDIRECT(G$5&amp;"!$C:$C"),0)),ISERROR(MATCH($C40,INDIRECT(G$5&amp;"!$D:$D"),0)))),"---",SUMIF(INDIRECT(G$5&amp;"!$C:$C"),$C40,INDIRECT(G$5&amp;"!$F:$F"))+SUMIF(INDIRECT(G$5&amp;"!$D:$D"),$C40,INDIRECT(G$5&amp;"!$F:$F")))</f>
        <v>6</v>
      </c>
      <c r="H40" s="12">
        <f ca="1">IF(OR($D$3&lt;VALUE(REPLACE(H$5,1,3,"")),AND(ISERROR(MATCH($C40,INDIRECT(H$5&amp;"!$C:$C"),0)),ISERROR(MATCH($C40,INDIRECT(H$5&amp;"!$D:$D"),0)))),"---",SUMIF(INDIRECT(H$5&amp;"!$C:$C"),$C40,INDIRECT(H$5&amp;"!$F:$F"))+SUMIF(INDIRECT(H$5&amp;"!$D:$D"),$C40,INDIRECT(H$5&amp;"!$F:$F")))</f>
        <v>-33</v>
      </c>
      <c r="I40" s="12">
        <f ca="1">IF(OR($D$3&lt;VALUE(REPLACE(I$5,1,3,"")),AND(ISERROR(MATCH($C40,INDIRECT(I$5&amp;"!$C:$C"),0)),ISERROR(MATCH($C40,INDIRECT(I$5&amp;"!$D:$D"),0)))),"---",SUMIF(INDIRECT(I$5&amp;"!$C:$C"),$C40,INDIRECT(I$5&amp;"!$F:$F"))+SUMIF(INDIRECT(I$5&amp;"!$D:$D"),$C40,INDIRECT(I$5&amp;"!$F:$F")))</f>
        <v>-42</v>
      </c>
      <c r="J40" s="12">
        <f ca="1">IF(OR($D$3&lt;VALUE(REPLACE(J$5,1,3,"")),AND(ISERROR(MATCH($C40,INDIRECT(J$5&amp;"!$C:$C"),0)),ISERROR(MATCH($C40,INDIRECT(J$5&amp;"!$D:$D"),0)))),"---",SUMIF(INDIRECT(J$5&amp;"!$C:$C"),$C40,INDIRECT(J$5&amp;"!$F:$F"))+SUMIF(INDIRECT(J$5&amp;"!$D:$D"),$C40,INDIRECT(J$5&amp;"!$F:$F")))</f>
        <v>-17</v>
      </c>
      <c r="K40" s="12">
        <f ca="1">IF(OR($D$3&lt;VALUE(REPLACE(K$5,1,3,"")),AND(ISERROR(MATCH($C40,INDIRECT(K$5&amp;"!$C:$C"),0)),ISERROR(MATCH($C40,INDIRECT(K$5&amp;"!$D:$D"),0)))),"---",SUMIF(INDIRECT(K$5&amp;"!$C:$C"),$C40,INDIRECT(K$5&amp;"!$F:$F"))+SUMIF(INDIRECT(K$5&amp;"!$D:$D"),$C40,INDIRECT(K$5&amp;"!$F:$F")))</f>
        <v>-23</v>
      </c>
      <c r="L40" s="12">
        <f>SUM(E40:K40)</f>
        <v>-169</v>
      </c>
      <c r="M40" s="19">
        <f>(COLUMNS(E40:K40)-COUNTIF(E40:K40,"---"))*M$4</f>
        <v>98</v>
      </c>
      <c r="N40" s="17">
        <f>IF(M40=0,"---",L40/M40)</f>
        <v>-1.7244897959183674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 t="s">
        <v>395</v>
      </c>
      <c r="F1" s="135"/>
      <c r="G1" s="162"/>
      <c r="H1" s="137" t="s">
        <v>9</v>
      </c>
      <c r="I1" s="137"/>
      <c r="J1" s="171" t="s">
        <v>47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 t="s">
        <v>396</v>
      </c>
      <c r="S1" s="135"/>
      <c r="T1" s="162"/>
      <c r="U1" s="137" t="s">
        <v>9</v>
      </c>
      <c r="V1" s="137"/>
      <c r="W1" s="171" t="s">
        <v>49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15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50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397</v>
      </c>
      <c r="B4" s="26"/>
      <c r="C4" s="27"/>
      <c r="D4" s="150"/>
      <c r="E4" s="164" t="s">
        <v>16</v>
      </c>
      <c r="F4" s="29" t="s">
        <v>398</v>
      </c>
      <c r="H4" s="30"/>
      <c r="I4" s="31"/>
      <c r="J4" s="36"/>
      <c r="K4" s="72"/>
      <c r="L4" s="73"/>
      <c r="M4" s="32"/>
      <c r="N4" s="149" t="str">
        <f>$A$4</f>
        <v>2 тур</v>
      </c>
      <c r="O4" s="26"/>
      <c r="P4" s="27"/>
      <c r="Q4" s="150"/>
      <c r="R4" s="164" t="s">
        <v>16</v>
      </c>
      <c r="S4" s="29" t="s">
        <v>399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400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4.1</v>
      </c>
      <c r="L5" s="75"/>
      <c r="M5" s="32"/>
      <c r="N5" s="151"/>
      <c r="O5" s="26"/>
      <c r="P5" s="27"/>
      <c r="Q5" s="150"/>
      <c r="R5" s="165" t="s">
        <v>18</v>
      </c>
      <c r="S5" s="29" t="s">
        <v>77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13.1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401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13.1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8.1</v>
      </c>
      <c r="M6" s="32"/>
      <c r="N6" s="151"/>
      <c r="O6" s="26"/>
      <c r="P6" s="27"/>
      <c r="Q6" s="150"/>
      <c r="R6" s="165" t="s">
        <v>20</v>
      </c>
      <c r="S6" s="29" t="s">
        <v>91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4.1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8.1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402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15.1</v>
      </c>
      <c r="L7" s="75"/>
      <c r="M7" s="32"/>
      <c r="N7" s="151"/>
      <c r="O7" s="26"/>
      <c r="P7" s="27"/>
      <c r="Q7" s="150"/>
      <c r="R7" s="164" t="s">
        <v>21</v>
      </c>
      <c r="S7" s="29" t="s">
        <v>403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15.1</v>
      </c>
      <c r="Y7" s="75"/>
    </row>
    <row r="8" spans="1:25" s="33" customFormat="1" ht="12.75" customHeight="1">
      <c r="A8" s="166" t="s">
        <v>16</v>
      </c>
      <c r="B8" s="152" t="s">
        <v>404</v>
      </c>
      <c r="C8" s="27"/>
      <c r="D8" s="150"/>
      <c r="F8" s="30"/>
      <c r="H8" s="164" t="s">
        <v>16</v>
      </c>
      <c r="I8" s="153" t="s">
        <v>405</v>
      </c>
      <c r="J8" s="30"/>
      <c r="K8" s="38"/>
      <c r="L8" s="73"/>
      <c r="M8" s="32"/>
      <c r="N8" s="166" t="s">
        <v>16</v>
      </c>
      <c r="O8" s="152" t="s">
        <v>53</v>
      </c>
      <c r="P8" s="27"/>
      <c r="Q8" s="150"/>
      <c r="S8" s="30"/>
      <c r="U8" s="164" t="s">
        <v>16</v>
      </c>
      <c r="V8" s="153" t="s">
        <v>406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407</v>
      </c>
      <c r="C9" s="39"/>
      <c r="D9" s="150"/>
      <c r="F9" s="36"/>
      <c r="H9" s="165" t="s">
        <v>18</v>
      </c>
      <c r="I9" s="153" t="s">
        <v>408</v>
      </c>
      <c r="J9" s="30"/>
      <c r="K9" s="38"/>
      <c r="L9" s="73"/>
      <c r="M9" s="32"/>
      <c r="N9" s="167" t="s">
        <v>18</v>
      </c>
      <c r="O9" s="152" t="s">
        <v>409</v>
      </c>
      <c r="P9" s="39"/>
      <c r="Q9" s="150"/>
      <c r="S9" s="36"/>
      <c r="U9" s="165" t="s">
        <v>18</v>
      </c>
      <c r="V9" s="153" t="s">
        <v>410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85</v>
      </c>
      <c r="C10" s="27"/>
      <c r="D10" s="150"/>
      <c r="F10" s="36"/>
      <c r="H10" s="165" t="s">
        <v>20</v>
      </c>
      <c r="I10" s="153" t="s">
        <v>407</v>
      </c>
      <c r="J10" s="30"/>
      <c r="K10" s="30"/>
      <c r="L10" s="73"/>
      <c r="M10" s="32"/>
      <c r="N10" s="167" t="s">
        <v>20</v>
      </c>
      <c r="O10" s="152" t="s">
        <v>411</v>
      </c>
      <c r="P10" s="27"/>
      <c r="Q10" s="150"/>
      <c r="S10" s="36"/>
      <c r="U10" s="165" t="s">
        <v>20</v>
      </c>
      <c r="V10" s="153" t="s">
        <v>412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413</v>
      </c>
      <c r="C11" s="39"/>
      <c r="D11" s="150"/>
      <c r="F11" s="30"/>
      <c r="H11" s="164" t="s">
        <v>21</v>
      </c>
      <c r="I11" s="153" t="s">
        <v>414</v>
      </c>
      <c r="J11" s="168" t="s">
        <v>117</v>
      </c>
      <c r="K11" s="38"/>
      <c r="L11" s="73"/>
      <c r="M11" s="32"/>
      <c r="N11" s="166" t="s">
        <v>21</v>
      </c>
      <c r="O11" s="152" t="s">
        <v>415</v>
      </c>
      <c r="P11" s="39"/>
      <c r="Q11" s="150"/>
      <c r="S11" s="30"/>
      <c r="U11" s="164" t="s">
        <v>21</v>
      </c>
      <c r="V11" s="153" t="s">
        <v>416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208</v>
      </c>
      <c r="H12" s="30"/>
      <c r="I12" s="81" t="s">
        <v>27</v>
      </c>
      <c r="J12" s="155" t="s">
        <v>417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418</v>
      </c>
      <c r="U12" s="30"/>
      <c r="V12" s="81" t="s">
        <v>27</v>
      </c>
      <c r="W12" s="161" t="s">
        <v>419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335</v>
      </c>
      <c r="H13" s="30"/>
      <c r="I13" s="81" t="s">
        <v>30</v>
      </c>
      <c r="J13" s="155" t="s">
        <v>417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420</v>
      </c>
      <c r="U13" s="30"/>
      <c r="V13" s="81" t="s">
        <v>30</v>
      </c>
      <c r="W13" s="161" t="s">
        <v>419</v>
      </c>
      <c r="X13" s="26"/>
      <c r="Y13" s="73"/>
    </row>
    <row r="14" spans="1:25" s="33" customFormat="1" ht="12.75" customHeight="1">
      <c r="A14" s="151"/>
      <c r="B14" s="156" t="s">
        <v>353</v>
      </c>
      <c r="C14" s="27"/>
      <c r="D14" s="150"/>
      <c r="E14" s="165" t="s">
        <v>20</v>
      </c>
      <c r="F14" s="29" t="s">
        <v>421</v>
      </c>
      <c r="H14" s="38"/>
      <c r="I14" s="81" t="s">
        <v>32</v>
      </c>
      <c r="J14" s="155" t="s">
        <v>422</v>
      </c>
      <c r="K14" s="26"/>
      <c r="L14" s="73"/>
      <c r="M14" s="32"/>
      <c r="N14" s="151"/>
      <c r="O14" s="156" t="s">
        <v>423</v>
      </c>
      <c r="P14" s="27"/>
      <c r="Q14" s="150"/>
      <c r="R14" s="165" t="s">
        <v>20</v>
      </c>
      <c r="S14" s="29" t="s">
        <v>424</v>
      </c>
      <c r="U14" s="38"/>
      <c r="V14" s="81" t="s">
        <v>32</v>
      </c>
      <c r="W14" s="155" t="s">
        <v>425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426</v>
      </c>
      <c r="H15" s="37"/>
      <c r="I15" s="83" t="s">
        <v>33</v>
      </c>
      <c r="J15" s="158" t="s">
        <v>427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428</v>
      </c>
      <c r="U15" s="37"/>
      <c r="V15" s="83" t="s">
        <v>33</v>
      </c>
      <c r="W15" s="158" t="s">
        <v>425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1</v>
      </c>
      <c r="B19" s="106">
        <v>9</v>
      </c>
      <c r="C19" s="107">
        <v>12</v>
      </c>
      <c r="D19" s="108" t="s">
        <v>300</v>
      </c>
      <c r="E19" s="109" t="s">
        <v>33</v>
      </c>
      <c r="F19" s="109" t="s">
        <v>185</v>
      </c>
      <c r="G19" s="111">
        <v>10</v>
      </c>
      <c r="H19" s="112"/>
      <c r="I19" s="112">
        <v>130</v>
      </c>
      <c r="J19" s="113">
        <v>72</v>
      </c>
      <c r="K19" s="114">
        <v>5</v>
      </c>
      <c r="L19" s="105">
        <v>-1</v>
      </c>
      <c r="M19" s="24"/>
      <c r="N19" s="105">
        <v>-3</v>
      </c>
      <c r="O19" s="106">
        <v>5</v>
      </c>
      <c r="P19" s="107">
        <v>12</v>
      </c>
      <c r="Q19" s="115" t="s">
        <v>57</v>
      </c>
      <c r="R19" s="109" t="s">
        <v>27</v>
      </c>
      <c r="S19" s="119" t="s">
        <v>393</v>
      </c>
      <c r="T19" s="117">
        <v>12</v>
      </c>
      <c r="U19" s="112">
        <v>480</v>
      </c>
      <c r="V19" s="112"/>
      <c r="W19" s="113">
        <v>72</v>
      </c>
      <c r="X19" s="118">
        <v>9</v>
      </c>
      <c r="Y19" s="105">
        <v>3</v>
      </c>
    </row>
    <row r="20" spans="1:25" ht="16.5" customHeight="1">
      <c r="A20" s="105">
        <v>-2</v>
      </c>
      <c r="B20" s="106">
        <v>4</v>
      </c>
      <c r="C20" s="107">
        <v>71</v>
      </c>
      <c r="D20" s="108" t="s">
        <v>59</v>
      </c>
      <c r="E20" s="109" t="s">
        <v>33</v>
      </c>
      <c r="F20" s="110" t="s">
        <v>224</v>
      </c>
      <c r="G20" s="111">
        <v>11</v>
      </c>
      <c r="H20" s="112"/>
      <c r="I20" s="112">
        <v>200</v>
      </c>
      <c r="J20" s="113">
        <v>11</v>
      </c>
      <c r="K20" s="114">
        <v>10</v>
      </c>
      <c r="L20" s="105">
        <v>2</v>
      </c>
      <c r="M20" s="24"/>
      <c r="N20" s="105">
        <v>9</v>
      </c>
      <c r="O20" s="106">
        <v>13</v>
      </c>
      <c r="P20" s="107">
        <v>71</v>
      </c>
      <c r="Q20" s="108" t="s">
        <v>429</v>
      </c>
      <c r="R20" s="109" t="s">
        <v>27</v>
      </c>
      <c r="S20" s="119" t="s">
        <v>393</v>
      </c>
      <c r="T20" s="117">
        <v>13</v>
      </c>
      <c r="U20" s="112">
        <v>1010</v>
      </c>
      <c r="V20" s="112"/>
      <c r="W20" s="113">
        <v>11</v>
      </c>
      <c r="X20" s="118">
        <v>1</v>
      </c>
      <c r="Y20" s="105">
        <v>-9</v>
      </c>
    </row>
    <row r="21" spans="1:25" ht="16.5" customHeight="1">
      <c r="A21" s="105">
        <v>-11</v>
      </c>
      <c r="B21" s="106">
        <v>0</v>
      </c>
      <c r="C21" s="120">
        <v>41</v>
      </c>
      <c r="D21" s="108" t="s">
        <v>58</v>
      </c>
      <c r="E21" s="121" t="s">
        <v>33</v>
      </c>
      <c r="F21" s="121" t="s">
        <v>295</v>
      </c>
      <c r="G21" s="123">
        <v>11</v>
      </c>
      <c r="H21" s="124"/>
      <c r="I21" s="124">
        <v>690</v>
      </c>
      <c r="J21" s="125">
        <v>82</v>
      </c>
      <c r="K21" s="126">
        <v>14</v>
      </c>
      <c r="L21" s="127">
        <v>11</v>
      </c>
      <c r="M21" s="42"/>
      <c r="N21" s="127">
        <v>-3</v>
      </c>
      <c r="O21" s="128">
        <v>5</v>
      </c>
      <c r="P21" s="107">
        <v>41</v>
      </c>
      <c r="Q21" s="115" t="s">
        <v>57</v>
      </c>
      <c r="R21" s="109" t="s">
        <v>27</v>
      </c>
      <c r="S21" s="116" t="s">
        <v>296</v>
      </c>
      <c r="T21" s="117">
        <v>12</v>
      </c>
      <c r="U21" s="112">
        <v>480</v>
      </c>
      <c r="V21" s="112"/>
      <c r="W21" s="113">
        <v>82</v>
      </c>
      <c r="X21" s="118">
        <v>9</v>
      </c>
      <c r="Y21" s="127">
        <v>3</v>
      </c>
    </row>
    <row r="22" spans="1:25" ht="16.5" customHeight="1">
      <c r="A22" s="105">
        <v>-7</v>
      </c>
      <c r="B22" s="106">
        <v>2</v>
      </c>
      <c r="C22" s="107">
        <v>81</v>
      </c>
      <c r="D22" s="115" t="s">
        <v>57</v>
      </c>
      <c r="E22" s="121" t="s">
        <v>33</v>
      </c>
      <c r="F22" s="121" t="s">
        <v>295</v>
      </c>
      <c r="G22" s="111">
        <v>11</v>
      </c>
      <c r="H22" s="112"/>
      <c r="I22" s="112">
        <v>450</v>
      </c>
      <c r="J22" s="113">
        <v>42</v>
      </c>
      <c r="K22" s="114">
        <v>12</v>
      </c>
      <c r="L22" s="105">
        <v>7</v>
      </c>
      <c r="M22" s="24"/>
      <c r="N22" s="105">
        <v>-3</v>
      </c>
      <c r="O22" s="106">
        <v>5</v>
      </c>
      <c r="P22" s="107">
        <v>81</v>
      </c>
      <c r="Q22" s="115" t="s">
        <v>57</v>
      </c>
      <c r="R22" s="121" t="s">
        <v>27</v>
      </c>
      <c r="S22" s="129" t="s">
        <v>296</v>
      </c>
      <c r="T22" s="117">
        <v>12</v>
      </c>
      <c r="U22" s="112">
        <v>480</v>
      </c>
      <c r="V22" s="112"/>
      <c r="W22" s="113">
        <v>42</v>
      </c>
      <c r="X22" s="118">
        <v>9</v>
      </c>
      <c r="Y22" s="105">
        <v>3</v>
      </c>
    </row>
    <row r="23" spans="1:25" ht="16.5" customHeight="1">
      <c r="A23" s="105">
        <v>1</v>
      </c>
      <c r="B23" s="106">
        <v>9</v>
      </c>
      <c r="C23" s="107">
        <v>32</v>
      </c>
      <c r="D23" s="115" t="s">
        <v>430</v>
      </c>
      <c r="E23" s="121" t="s">
        <v>33</v>
      </c>
      <c r="F23" s="121" t="s">
        <v>185</v>
      </c>
      <c r="G23" s="111">
        <v>10</v>
      </c>
      <c r="H23" s="112"/>
      <c r="I23" s="112">
        <v>130</v>
      </c>
      <c r="J23" s="113">
        <v>52</v>
      </c>
      <c r="K23" s="114">
        <v>5</v>
      </c>
      <c r="L23" s="105">
        <v>-1</v>
      </c>
      <c r="M23" s="24"/>
      <c r="N23" s="105">
        <v>9</v>
      </c>
      <c r="O23" s="106">
        <v>10</v>
      </c>
      <c r="P23" s="107">
        <v>32</v>
      </c>
      <c r="Q23" s="115" t="s">
        <v>429</v>
      </c>
      <c r="R23" s="121" t="s">
        <v>27</v>
      </c>
      <c r="S23" s="160" t="s">
        <v>222</v>
      </c>
      <c r="T23" s="117">
        <v>12</v>
      </c>
      <c r="U23" s="112">
        <v>980</v>
      </c>
      <c r="V23" s="112"/>
      <c r="W23" s="113">
        <v>52</v>
      </c>
      <c r="X23" s="118">
        <v>4</v>
      </c>
      <c r="Y23" s="105">
        <v>-9</v>
      </c>
    </row>
    <row r="24" spans="1:25" ht="16.5" customHeight="1">
      <c r="A24" s="105">
        <v>1</v>
      </c>
      <c r="B24" s="106">
        <v>9</v>
      </c>
      <c r="C24" s="107">
        <v>51</v>
      </c>
      <c r="D24" s="115" t="s">
        <v>300</v>
      </c>
      <c r="E24" s="121" t="s">
        <v>33</v>
      </c>
      <c r="F24" s="122" t="s">
        <v>224</v>
      </c>
      <c r="G24" s="111">
        <v>10</v>
      </c>
      <c r="H24" s="112"/>
      <c r="I24" s="112">
        <v>130</v>
      </c>
      <c r="J24" s="113">
        <v>31</v>
      </c>
      <c r="K24" s="114">
        <v>5</v>
      </c>
      <c r="L24" s="105">
        <v>-1</v>
      </c>
      <c r="M24" s="24"/>
      <c r="N24" s="105">
        <v>-3</v>
      </c>
      <c r="O24" s="106">
        <v>5</v>
      </c>
      <c r="P24" s="107">
        <v>51</v>
      </c>
      <c r="Q24" s="115" t="s">
        <v>431</v>
      </c>
      <c r="R24" s="121" t="s">
        <v>27</v>
      </c>
      <c r="S24" s="160" t="s">
        <v>222</v>
      </c>
      <c r="T24" s="117">
        <v>12</v>
      </c>
      <c r="U24" s="112">
        <v>480</v>
      </c>
      <c r="V24" s="112"/>
      <c r="W24" s="113">
        <v>31</v>
      </c>
      <c r="X24" s="118">
        <v>9</v>
      </c>
      <c r="Y24" s="105">
        <v>3</v>
      </c>
    </row>
    <row r="25" spans="1:25" ht="16.5" customHeight="1">
      <c r="A25" s="105">
        <v>1</v>
      </c>
      <c r="B25" s="106">
        <v>9</v>
      </c>
      <c r="C25" s="107">
        <v>22</v>
      </c>
      <c r="D25" s="108" t="s">
        <v>300</v>
      </c>
      <c r="E25" s="109" t="s">
        <v>33</v>
      </c>
      <c r="F25" s="109" t="s">
        <v>432</v>
      </c>
      <c r="G25" s="111">
        <v>10</v>
      </c>
      <c r="H25" s="112"/>
      <c r="I25" s="112">
        <v>130</v>
      </c>
      <c r="J25" s="113">
        <v>61</v>
      </c>
      <c r="K25" s="114">
        <v>5</v>
      </c>
      <c r="L25" s="105">
        <v>-1</v>
      </c>
      <c r="M25" s="24"/>
      <c r="N25" s="105">
        <v>-12</v>
      </c>
      <c r="O25" s="106">
        <v>0</v>
      </c>
      <c r="P25" s="107">
        <v>22</v>
      </c>
      <c r="Q25" s="108" t="s">
        <v>429</v>
      </c>
      <c r="R25" s="109" t="s">
        <v>27</v>
      </c>
      <c r="S25" s="119" t="s">
        <v>222</v>
      </c>
      <c r="T25" s="117">
        <v>11</v>
      </c>
      <c r="U25" s="112"/>
      <c r="V25" s="112">
        <v>50</v>
      </c>
      <c r="W25" s="113">
        <v>61</v>
      </c>
      <c r="X25" s="118">
        <v>14</v>
      </c>
      <c r="Y25" s="105">
        <v>12</v>
      </c>
    </row>
    <row r="26" spans="1:25" ht="16.5" customHeight="1">
      <c r="A26" s="105">
        <v>2</v>
      </c>
      <c r="B26" s="106">
        <v>14</v>
      </c>
      <c r="C26" s="107">
        <v>62</v>
      </c>
      <c r="D26" s="108" t="s">
        <v>433</v>
      </c>
      <c r="E26" s="109" t="s">
        <v>30</v>
      </c>
      <c r="F26" s="109" t="s">
        <v>184</v>
      </c>
      <c r="G26" s="111">
        <v>9</v>
      </c>
      <c r="H26" s="112"/>
      <c r="I26" s="112">
        <v>100</v>
      </c>
      <c r="J26" s="113">
        <v>21</v>
      </c>
      <c r="K26" s="114">
        <v>0</v>
      </c>
      <c r="L26" s="105">
        <v>-2</v>
      </c>
      <c r="M26" s="24"/>
      <c r="N26" s="105">
        <v>9</v>
      </c>
      <c r="O26" s="106">
        <v>13</v>
      </c>
      <c r="P26" s="107">
        <v>62</v>
      </c>
      <c r="Q26" s="115" t="s">
        <v>429</v>
      </c>
      <c r="R26" s="109" t="s">
        <v>27</v>
      </c>
      <c r="S26" s="119" t="s">
        <v>434</v>
      </c>
      <c r="T26" s="117">
        <v>13</v>
      </c>
      <c r="U26" s="112">
        <v>1010</v>
      </c>
      <c r="V26" s="112"/>
      <c r="W26" s="113">
        <v>21</v>
      </c>
      <c r="X26" s="118">
        <v>1</v>
      </c>
      <c r="Y26" s="105">
        <v>-9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>
        <v>17</v>
      </c>
      <c r="F28" s="135"/>
      <c r="G28" s="162"/>
      <c r="H28" s="137" t="s">
        <v>9</v>
      </c>
      <c r="I28" s="137"/>
      <c r="J28" s="171" t="s">
        <v>10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>
        <v>18</v>
      </c>
      <c r="S28" s="135"/>
      <c r="T28" s="162"/>
      <c r="U28" s="137" t="s">
        <v>9</v>
      </c>
      <c r="V28" s="137"/>
      <c r="W28" s="171" t="s">
        <v>12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14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15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2 тур</v>
      </c>
      <c r="B31" s="26"/>
      <c r="C31" s="27"/>
      <c r="D31" s="150"/>
      <c r="E31" s="164" t="s">
        <v>16</v>
      </c>
      <c r="F31" s="29" t="s">
        <v>435</v>
      </c>
      <c r="H31" s="30"/>
      <c r="I31" s="31"/>
      <c r="J31" s="36"/>
      <c r="K31" s="72"/>
      <c r="L31" s="73"/>
      <c r="M31" s="32"/>
      <c r="N31" s="149" t="str">
        <f>$A$4</f>
        <v>2 тур</v>
      </c>
      <c r="O31" s="26"/>
      <c r="P31" s="27"/>
      <c r="Q31" s="150"/>
      <c r="R31" s="164" t="s">
        <v>16</v>
      </c>
      <c r="S31" s="29" t="s">
        <v>436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437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12.1</v>
      </c>
      <c r="L32" s="75"/>
      <c r="M32" s="32"/>
      <c r="N32" s="151"/>
      <c r="O32" s="26"/>
      <c r="P32" s="27"/>
      <c r="Q32" s="150"/>
      <c r="R32" s="165" t="s">
        <v>18</v>
      </c>
      <c r="S32" s="29" t="s">
        <v>438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14.1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439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9.1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8.1</v>
      </c>
      <c r="M33" s="32"/>
      <c r="N33" s="151"/>
      <c r="O33" s="26"/>
      <c r="P33" s="27"/>
      <c r="Q33" s="150"/>
      <c r="R33" s="165" t="s">
        <v>20</v>
      </c>
      <c r="S33" s="29" t="s">
        <v>440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9.1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12.1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441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11.1</v>
      </c>
      <c r="L34" s="75"/>
      <c r="M34" s="32"/>
      <c r="N34" s="151"/>
      <c r="O34" s="26"/>
      <c r="P34" s="27"/>
      <c r="Q34" s="150"/>
      <c r="R34" s="164" t="s">
        <v>21</v>
      </c>
      <c r="S34" s="29" t="s">
        <v>170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5.1</v>
      </c>
      <c r="Y34" s="75"/>
    </row>
    <row r="35" spans="1:25" s="33" customFormat="1" ht="12.75" customHeight="1">
      <c r="A35" s="166" t="s">
        <v>16</v>
      </c>
      <c r="B35" s="152" t="s">
        <v>442</v>
      </c>
      <c r="C35" s="27"/>
      <c r="D35" s="150"/>
      <c r="F35" s="30"/>
      <c r="H35" s="164" t="s">
        <v>16</v>
      </c>
      <c r="I35" s="153" t="s">
        <v>443</v>
      </c>
      <c r="J35" s="30"/>
      <c r="K35" s="38"/>
      <c r="L35" s="73"/>
      <c r="M35" s="32"/>
      <c r="N35" s="166" t="s">
        <v>16</v>
      </c>
      <c r="O35" s="152" t="s">
        <v>175</v>
      </c>
      <c r="P35" s="27"/>
      <c r="Q35" s="150"/>
      <c r="S35" s="30"/>
      <c r="U35" s="164" t="s">
        <v>16</v>
      </c>
      <c r="V35" s="153" t="s">
        <v>56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444</v>
      </c>
      <c r="C36" s="39"/>
      <c r="D36" s="150"/>
      <c r="F36" s="36"/>
      <c r="H36" s="165" t="s">
        <v>18</v>
      </c>
      <c r="I36" s="153" t="s">
        <v>445</v>
      </c>
      <c r="J36" s="30"/>
      <c r="K36" s="38"/>
      <c r="L36" s="73"/>
      <c r="M36" s="32"/>
      <c r="N36" s="167" t="s">
        <v>18</v>
      </c>
      <c r="O36" s="152" t="s">
        <v>233</v>
      </c>
      <c r="P36" s="39"/>
      <c r="Q36" s="150"/>
      <c r="S36" s="36"/>
      <c r="U36" s="165" t="s">
        <v>18</v>
      </c>
      <c r="V36" s="153" t="s">
        <v>446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447</v>
      </c>
      <c r="C37" s="27"/>
      <c r="D37" s="150"/>
      <c r="F37" s="36"/>
      <c r="H37" s="165" t="s">
        <v>20</v>
      </c>
      <c r="I37" s="153" t="s">
        <v>448</v>
      </c>
      <c r="J37" s="30"/>
      <c r="K37" s="30"/>
      <c r="L37" s="73"/>
      <c r="M37" s="32"/>
      <c r="N37" s="167" t="s">
        <v>20</v>
      </c>
      <c r="O37" s="152" t="s">
        <v>449</v>
      </c>
      <c r="P37" s="27"/>
      <c r="Q37" s="150"/>
      <c r="S37" s="36"/>
      <c r="U37" s="165" t="s">
        <v>20</v>
      </c>
      <c r="V37" s="153" t="s">
        <v>450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451</v>
      </c>
      <c r="C38" s="39"/>
      <c r="D38" s="150"/>
      <c r="F38" s="30"/>
      <c r="H38" s="164" t="s">
        <v>21</v>
      </c>
      <c r="I38" s="153" t="s">
        <v>89</v>
      </c>
      <c r="J38" s="168" t="s">
        <v>117</v>
      </c>
      <c r="K38" s="38"/>
      <c r="L38" s="73"/>
      <c r="M38" s="32"/>
      <c r="N38" s="166" t="s">
        <v>21</v>
      </c>
      <c r="O38" s="152" t="s">
        <v>452</v>
      </c>
      <c r="P38" s="39"/>
      <c r="Q38" s="150"/>
      <c r="S38" s="30"/>
      <c r="U38" s="164" t="s">
        <v>21</v>
      </c>
      <c r="V38" s="153" t="s">
        <v>453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454</v>
      </c>
      <c r="H39" s="30"/>
      <c r="I39" s="81" t="s">
        <v>27</v>
      </c>
      <c r="J39" s="155" t="s">
        <v>455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456</v>
      </c>
      <c r="U39" s="30"/>
      <c r="V39" s="81" t="s">
        <v>27</v>
      </c>
      <c r="W39" s="155" t="s">
        <v>457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458</v>
      </c>
      <c r="H40" s="30"/>
      <c r="I40" s="81" t="s">
        <v>30</v>
      </c>
      <c r="J40" s="155" t="s">
        <v>455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459</v>
      </c>
      <c r="U40" s="30"/>
      <c r="V40" s="81" t="s">
        <v>30</v>
      </c>
      <c r="W40" s="155" t="s">
        <v>457</v>
      </c>
      <c r="X40" s="26"/>
      <c r="Y40" s="73"/>
    </row>
    <row r="41" spans="1:25" s="33" customFormat="1" ht="12.75" customHeight="1">
      <c r="A41" s="151"/>
      <c r="B41" s="156" t="s">
        <v>460</v>
      </c>
      <c r="C41" s="27"/>
      <c r="D41" s="150"/>
      <c r="E41" s="165" t="s">
        <v>20</v>
      </c>
      <c r="F41" s="29" t="s">
        <v>461</v>
      </c>
      <c r="H41" s="38"/>
      <c r="I41" s="81" t="s">
        <v>32</v>
      </c>
      <c r="J41" s="155" t="s">
        <v>462</v>
      </c>
      <c r="K41" s="26"/>
      <c r="L41" s="73"/>
      <c r="M41" s="32"/>
      <c r="N41" s="151"/>
      <c r="O41" s="156" t="s">
        <v>463</v>
      </c>
      <c r="P41" s="27"/>
      <c r="Q41" s="150"/>
      <c r="R41" s="165" t="s">
        <v>20</v>
      </c>
      <c r="S41" s="29" t="s">
        <v>464</v>
      </c>
      <c r="U41" s="38"/>
      <c r="V41" s="81" t="s">
        <v>32</v>
      </c>
      <c r="W41" s="155" t="s">
        <v>465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466</v>
      </c>
      <c r="H42" s="37"/>
      <c r="I42" s="83" t="s">
        <v>33</v>
      </c>
      <c r="J42" s="158" t="s">
        <v>462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31</v>
      </c>
      <c r="U42" s="37"/>
      <c r="V42" s="83" t="s">
        <v>33</v>
      </c>
      <c r="W42" s="158" t="s">
        <v>465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0</v>
      </c>
      <c r="B46" s="106">
        <v>5</v>
      </c>
      <c r="C46" s="107">
        <v>71</v>
      </c>
      <c r="D46" s="108" t="s">
        <v>45</v>
      </c>
      <c r="E46" s="109" t="s">
        <v>27</v>
      </c>
      <c r="F46" s="110" t="s">
        <v>299</v>
      </c>
      <c r="G46" s="111">
        <v>8</v>
      </c>
      <c r="H46" s="112"/>
      <c r="I46" s="112">
        <v>50</v>
      </c>
      <c r="J46" s="113">
        <v>11</v>
      </c>
      <c r="K46" s="114">
        <v>9</v>
      </c>
      <c r="L46" s="105">
        <v>0</v>
      </c>
      <c r="M46" s="24"/>
      <c r="N46" s="105">
        <v>4</v>
      </c>
      <c r="O46" s="106">
        <v>12</v>
      </c>
      <c r="P46" s="107">
        <v>71</v>
      </c>
      <c r="Q46" s="115" t="s">
        <v>73</v>
      </c>
      <c r="R46" s="109" t="s">
        <v>27</v>
      </c>
      <c r="S46" s="116" t="s">
        <v>188</v>
      </c>
      <c r="T46" s="117">
        <v>10</v>
      </c>
      <c r="U46" s="112">
        <v>170</v>
      </c>
      <c r="V46" s="112"/>
      <c r="W46" s="113">
        <v>11</v>
      </c>
      <c r="X46" s="118">
        <v>2</v>
      </c>
      <c r="Y46" s="105">
        <v>-4</v>
      </c>
    </row>
    <row r="47" spans="1:25" ht="16.5" customHeight="1">
      <c r="A47" s="105">
        <v>5</v>
      </c>
      <c r="B47" s="106">
        <v>14</v>
      </c>
      <c r="C47" s="107">
        <v>12</v>
      </c>
      <c r="D47" s="108" t="s">
        <v>467</v>
      </c>
      <c r="E47" s="109" t="s">
        <v>30</v>
      </c>
      <c r="F47" s="110" t="s">
        <v>328</v>
      </c>
      <c r="G47" s="111">
        <v>9</v>
      </c>
      <c r="H47" s="112">
        <v>140</v>
      </c>
      <c r="I47" s="112"/>
      <c r="J47" s="113">
        <v>72</v>
      </c>
      <c r="K47" s="114">
        <v>0</v>
      </c>
      <c r="L47" s="105">
        <v>-5</v>
      </c>
      <c r="M47" s="24"/>
      <c r="N47" s="105">
        <v>1</v>
      </c>
      <c r="O47" s="106">
        <v>6</v>
      </c>
      <c r="P47" s="107">
        <v>81</v>
      </c>
      <c r="Q47" s="108" t="s">
        <v>468</v>
      </c>
      <c r="R47" s="109" t="s">
        <v>33</v>
      </c>
      <c r="S47" s="116" t="s">
        <v>360</v>
      </c>
      <c r="T47" s="117">
        <v>8</v>
      </c>
      <c r="U47" s="112">
        <v>50</v>
      </c>
      <c r="V47" s="112"/>
      <c r="W47" s="113">
        <v>42</v>
      </c>
      <c r="X47" s="118">
        <v>8</v>
      </c>
      <c r="Y47" s="105">
        <v>-1</v>
      </c>
    </row>
    <row r="48" spans="1:25" ht="16.5" customHeight="1">
      <c r="A48" s="105">
        <v>0</v>
      </c>
      <c r="B48" s="106">
        <v>5</v>
      </c>
      <c r="C48" s="120">
        <v>41</v>
      </c>
      <c r="D48" s="108" t="s">
        <v>57</v>
      </c>
      <c r="E48" s="121" t="s">
        <v>27</v>
      </c>
      <c r="F48" s="121" t="s">
        <v>256</v>
      </c>
      <c r="G48" s="123">
        <v>9</v>
      </c>
      <c r="H48" s="124"/>
      <c r="I48" s="124">
        <v>50</v>
      </c>
      <c r="J48" s="125">
        <v>82</v>
      </c>
      <c r="K48" s="126">
        <v>9</v>
      </c>
      <c r="L48" s="127">
        <v>0</v>
      </c>
      <c r="M48" s="42"/>
      <c r="N48" s="127">
        <v>13</v>
      </c>
      <c r="O48" s="128">
        <v>14</v>
      </c>
      <c r="P48" s="107">
        <v>12</v>
      </c>
      <c r="Q48" s="115" t="s">
        <v>58</v>
      </c>
      <c r="R48" s="109" t="s">
        <v>30</v>
      </c>
      <c r="S48" s="119" t="s">
        <v>228</v>
      </c>
      <c r="T48" s="117">
        <v>10</v>
      </c>
      <c r="U48" s="112">
        <v>790</v>
      </c>
      <c r="V48" s="112"/>
      <c r="W48" s="113">
        <v>72</v>
      </c>
      <c r="X48" s="118">
        <v>0</v>
      </c>
      <c r="Y48" s="127">
        <v>-13</v>
      </c>
    </row>
    <row r="49" spans="1:25" ht="16.5" customHeight="1">
      <c r="A49" s="105">
        <v>0</v>
      </c>
      <c r="B49" s="106">
        <v>5</v>
      </c>
      <c r="C49" s="120">
        <v>81</v>
      </c>
      <c r="D49" s="108" t="s">
        <v>57</v>
      </c>
      <c r="E49" s="121" t="s">
        <v>27</v>
      </c>
      <c r="F49" s="121" t="s">
        <v>189</v>
      </c>
      <c r="G49" s="123">
        <v>9</v>
      </c>
      <c r="H49" s="124"/>
      <c r="I49" s="124">
        <v>50</v>
      </c>
      <c r="J49" s="125">
        <v>42</v>
      </c>
      <c r="K49" s="126">
        <v>9</v>
      </c>
      <c r="L49" s="127">
        <v>0</v>
      </c>
      <c r="M49" s="42"/>
      <c r="N49" s="127">
        <v>2</v>
      </c>
      <c r="O49" s="128">
        <v>9</v>
      </c>
      <c r="P49" s="107">
        <v>41</v>
      </c>
      <c r="Q49" s="115" t="s">
        <v>469</v>
      </c>
      <c r="R49" s="109" t="s">
        <v>32</v>
      </c>
      <c r="S49" s="116" t="s">
        <v>432</v>
      </c>
      <c r="T49" s="117">
        <v>10</v>
      </c>
      <c r="U49" s="112">
        <v>100</v>
      </c>
      <c r="V49" s="112"/>
      <c r="W49" s="113">
        <v>82</v>
      </c>
      <c r="X49" s="118">
        <v>5</v>
      </c>
      <c r="Y49" s="127">
        <v>-2</v>
      </c>
    </row>
    <row r="50" spans="1:25" ht="16.5" customHeight="1">
      <c r="A50" s="105">
        <v>5</v>
      </c>
      <c r="B50" s="106">
        <v>12</v>
      </c>
      <c r="C50" s="120">
        <v>32</v>
      </c>
      <c r="D50" s="108" t="s">
        <v>71</v>
      </c>
      <c r="E50" s="121" t="s">
        <v>30</v>
      </c>
      <c r="F50" s="122" t="s">
        <v>328</v>
      </c>
      <c r="G50" s="123">
        <v>8</v>
      </c>
      <c r="H50" s="124">
        <v>120</v>
      </c>
      <c r="I50" s="124"/>
      <c r="J50" s="125">
        <v>52</v>
      </c>
      <c r="K50" s="126">
        <v>2</v>
      </c>
      <c r="L50" s="127">
        <v>-5</v>
      </c>
      <c r="M50" s="42"/>
      <c r="N50" s="127">
        <v>2</v>
      </c>
      <c r="O50" s="128">
        <v>9</v>
      </c>
      <c r="P50" s="107">
        <v>32</v>
      </c>
      <c r="Q50" s="115" t="s">
        <v>45</v>
      </c>
      <c r="R50" s="109" t="s">
        <v>33</v>
      </c>
      <c r="S50" s="116" t="s">
        <v>296</v>
      </c>
      <c r="T50" s="117">
        <v>7</v>
      </c>
      <c r="U50" s="112">
        <v>100</v>
      </c>
      <c r="V50" s="112"/>
      <c r="W50" s="113">
        <v>52</v>
      </c>
      <c r="X50" s="118">
        <v>5</v>
      </c>
      <c r="Y50" s="127">
        <v>-2</v>
      </c>
    </row>
    <row r="51" spans="1:25" ht="16.5" customHeight="1">
      <c r="A51" s="105">
        <v>0</v>
      </c>
      <c r="B51" s="106">
        <v>5</v>
      </c>
      <c r="C51" s="107">
        <v>51</v>
      </c>
      <c r="D51" s="115" t="s">
        <v>57</v>
      </c>
      <c r="E51" s="121" t="s">
        <v>27</v>
      </c>
      <c r="F51" s="121" t="s">
        <v>256</v>
      </c>
      <c r="G51" s="111">
        <v>9</v>
      </c>
      <c r="H51" s="112"/>
      <c r="I51" s="112">
        <v>50</v>
      </c>
      <c r="J51" s="113">
        <v>31</v>
      </c>
      <c r="K51" s="114">
        <v>9</v>
      </c>
      <c r="L51" s="105">
        <v>0</v>
      </c>
      <c r="M51" s="24"/>
      <c r="N51" s="105">
        <v>-4</v>
      </c>
      <c r="O51" s="106">
        <v>2</v>
      </c>
      <c r="P51" s="107">
        <v>51</v>
      </c>
      <c r="Q51" s="115" t="s">
        <v>430</v>
      </c>
      <c r="R51" s="121" t="s">
        <v>32</v>
      </c>
      <c r="S51" s="160" t="s">
        <v>358</v>
      </c>
      <c r="T51" s="117">
        <v>10</v>
      </c>
      <c r="U51" s="112"/>
      <c r="V51" s="112">
        <v>130</v>
      </c>
      <c r="W51" s="113">
        <v>31</v>
      </c>
      <c r="X51" s="118">
        <v>12</v>
      </c>
      <c r="Y51" s="105">
        <v>4</v>
      </c>
    </row>
    <row r="52" spans="1:25" ht="16.5" customHeight="1">
      <c r="A52" s="105">
        <v>0</v>
      </c>
      <c r="B52" s="106">
        <v>5</v>
      </c>
      <c r="C52" s="107">
        <v>22</v>
      </c>
      <c r="D52" s="108" t="s">
        <v>467</v>
      </c>
      <c r="E52" s="109" t="s">
        <v>30</v>
      </c>
      <c r="F52" s="110" t="s">
        <v>328</v>
      </c>
      <c r="G52" s="111">
        <v>8</v>
      </c>
      <c r="H52" s="112"/>
      <c r="I52" s="112">
        <v>50</v>
      </c>
      <c r="J52" s="113">
        <v>61</v>
      </c>
      <c r="K52" s="114">
        <v>9</v>
      </c>
      <c r="L52" s="105">
        <v>0</v>
      </c>
      <c r="M52" s="24"/>
      <c r="N52" s="105">
        <v>-4</v>
      </c>
      <c r="O52" s="106">
        <v>2</v>
      </c>
      <c r="P52" s="107">
        <v>22</v>
      </c>
      <c r="Q52" s="108" t="s">
        <v>430</v>
      </c>
      <c r="R52" s="109" t="s">
        <v>32</v>
      </c>
      <c r="S52" s="116" t="s">
        <v>226</v>
      </c>
      <c r="T52" s="117">
        <v>10</v>
      </c>
      <c r="U52" s="112"/>
      <c r="V52" s="112">
        <v>130</v>
      </c>
      <c r="W52" s="113">
        <v>61</v>
      </c>
      <c r="X52" s="118">
        <v>12</v>
      </c>
      <c r="Y52" s="105">
        <v>4</v>
      </c>
    </row>
    <row r="53" spans="1:25" ht="16.5" customHeight="1">
      <c r="A53" s="105">
        <v>0</v>
      </c>
      <c r="B53" s="106">
        <v>5</v>
      </c>
      <c r="C53" s="107">
        <v>62</v>
      </c>
      <c r="D53" s="108" t="s">
        <v>57</v>
      </c>
      <c r="E53" s="109" t="s">
        <v>30</v>
      </c>
      <c r="F53" s="110" t="s">
        <v>328</v>
      </c>
      <c r="G53" s="111">
        <v>9</v>
      </c>
      <c r="H53" s="112"/>
      <c r="I53" s="112">
        <v>50</v>
      </c>
      <c r="J53" s="113">
        <v>21</v>
      </c>
      <c r="K53" s="114">
        <v>9</v>
      </c>
      <c r="L53" s="105">
        <v>0</v>
      </c>
      <c r="M53" s="24"/>
      <c r="N53" s="105">
        <v>-4</v>
      </c>
      <c r="O53" s="106">
        <v>2</v>
      </c>
      <c r="P53" s="107">
        <v>62</v>
      </c>
      <c r="Q53" s="115" t="s">
        <v>430</v>
      </c>
      <c r="R53" s="109" t="s">
        <v>32</v>
      </c>
      <c r="S53" s="116" t="s">
        <v>432</v>
      </c>
      <c r="T53" s="117">
        <v>10</v>
      </c>
      <c r="U53" s="112"/>
      <c r="V53" s="112">
        <v>130</v>
      </c>
      <c r="W53" s="113">
        <v>21</v>
      </c>
      <c r="X53" s="118">
        <v>12</v>
      </c>
      <c r="Y53" s="105">
        <v>4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>
        <v>19</v>
      </c>
      <c r="F55" s="135"/>
      <c r="G55" s="162"/>
      <c r="H55" s="137" t="s">
        <v>9</v>
      </c>
      <c r="I55" s="137"/>
      <c r="J55" s="171" t="s">
        <v>47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>
        <v>20</v>
      </c>
      <c r="S55" s="135"/>
      <c r="T55" s="162"/>
      <c r="U55" s="137" t="s">
        <v>9</v>
      </c>
      <c r="V55" s="137"/>
      <c r="W55" s="171" t="s">
        <v>49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50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51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2 тур</v>
      </c>
      <c r="B58" s="26"/>
      <c r="C58" s="27"/>
      <c r="D58" s="150"/>
      <c r="E58" s="164" t="s">
        <v>16</v>
      </c>
      <c r="F58" s="29" t="s">
        <v>470</v>
      </c>
      <c r="H58" s="30"/>
      <c r="I58" s="31"/>
      <c r="J58" s="36"/>
      <c r="K58" s="72"/>
      <c r="L58" s="73"/>
      <c r="M58" s="32"/>
      <c r="N58" s="149" t="str">
        <f>$A$4</f>
        <v>2 тур</v>
      </c>
      <c r="O58" s="26"/>
      <c r="P58" s="27"/>
      <c r="Q58" s="150"/>
      <c r="R58" s="164" t="s">
        <v>16</v>
      </c>
      <c r="S58" s="29" t="s">
        <v>471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472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10.1</v>
      </c>
      <c r="L59" s="75"/>
      <c r="M59" s="32"/>
      <c r="N59" s="151"/>
      <c r="O59" s="26"/>
      <c r="P59" s="27"/>
      <c r="Q59" s="150"/>
      <c r="R59" s="165" t="s">
        <v>18</v>
      </c>
      <c r="S59" s="29" t="s">
        <v>473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14.1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31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7.1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7.1</v>
      </c>
      <c r="M60" s="32"/>
      <c r="N60" s="151"/>
      <c r="O60" s="26"/>
      <c r="P60" s="27"/>
      <c r="Q60" s="150"/>
      <c r="R60" s="165" t="s">
        <v>20</v>
      </c>
      <c r="S60" s="29" t="s">
        <v>378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5.1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5.1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474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16.1</v>
      </c>
      <c r="L61" s="75"/>
      <c r="M61" s="32"/>
      <c r="N61" s="151"/>
      <c r="O61" s="26"/>
      <c r="P61" s="27"/>
      <c r="Q61" s="150"/>
      <c r="R61" s="164" t="s">
        <v>21</v>
      </c>
      <c r="S61" s="29" t="s">
        <v>81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16.1</v>
      </c>
      <c r="Y61" s="75"/>
    </row>
    <row r="62" spans="1:25" s="33" customFormat="1" ht="12.75" customHeight="1">
      <c r="A62" s="166" t="s">
        <v>16</v>
      </c>
      <c r="B62" s="152" t="s">
        <v>475</v>
      </c>
      <c r="C62" s="27"/>
      <c r="D62" s="150"/>
      <c r="F62" s="30"/>
      <c r="H62" s="164" t="s">
        <v>16</v>
      </c>
      <c r="I62" s="153" t="s">
        <v>476</v>
      </c>
      <c r="J62" s="30"/>
      <c r="K62" s="38"/>
      <c r="L62" s="73"/>
      <c r="M62" s="32"/>
      <c r="N62" s="166" t="s">
        <v>16</v>
      </c>
      <c r="O62" s="152" t="s">
        <v>381</v>
      </c>
      <c r="P62" s="27"/>
      <c r="Q62" s="150"/>
      <c r="S62" s="30"/>
      <c r="U62" s="164" t="s">
        <v>16</v>
      </c>
      <c r="V62" s="153" t="s">
        <v>89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203</v>
      </c>
      <c r="C63" s="39"/>
      <c r="D63" s="150"/>
      <c r="F63" s="36"/>
      <c r="H63" s="165" t="s">
        <v>18</v>
      </c>
      <c r="I63" s="153" t="s">
        <v>477</v>
      </c>
      <c r="J63" s="30"/>
      <c r="K63" s="38"/>
      <c r="L63" s="73"/>
      <c r="M63" s="32"/>
      <c r="N63" s="167" t="s">
        <v>18</v>
      </c>
      <c r="O63" s="152" t="s">
        <v>478</v>
      </c>
      <c r="P63" s="39"/>
      <c r="Q63" s="150"/>
      <c r="S63" s="36"/>
      <c r="U63" s="165" t="s">
        <v>18</v>
      </c>
      <c r="V63" s="153" t="s">
        <v>479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480</v>
      </c>
      <c r="C64" s="27"/>
      <c r="D64" s="150"/>
      <c r="F64" s="36"/>
      <c r="H64" s="165" t="s">
        <v>20</v>
      </c>
      <c r="I64" s="153" t="s">
        <v>481</v>
      </c>
      <c r="J64" s="30"/>
      <c r="K64" s="30"/>
      <c r="L64" s="73"/>
      <c r="M64" s="32"/>
      <c r="N64" s="167" t="s">
        <v>20</v>
      </c>
      <c r="O64" s="152" t="s">
        <v>482</v>
      </c>
      <c r="P64" s="27"/>
      <c r="Q64" s="150"/>
      <c r="S64" s="36"/>
      <c r="U64" s="165" t="s">
        <v>20</v>
      </c>
      <c r="V64" s="153" t="s">
        <v>483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484</v>
      </c>
      <c r="C65" s="39"/>
      <c r="D65" s="150"/>
      <c r="F65" s="30"/>
      <c r="H65" s="164" t="s">
        <v>21</v>
      </c>
      <c r="I65" s="153" t="s">
        <v>485</v>
      </c>
      <c r="J65" s="168" t="s">
        <v>117</v>
      </c>
      <c r="K65" s="38"/>
      <c r="L65" s="73"/>
      <c r="M65" s="32"/>
      <c r="N65" s="166" t="s">
        <v>21</v>
      </c>
      <c r="O65" s="152" t="s">
        <v>486</v>
      </c>
      <c r="P65" s="39"/>
      <c r="Q65" s="150"/>
      <c r="S65" s="30"/>
      <c r="U65" s="164" t="s">
        <v>21</v>
      </c>
      <c r="V65" s="153" t="s">
        <v>487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488</v>
      </c>
      <c r="H66" s="30"/>
      <c r="I66" s="81" t="s">
        <v>27</v>
      </c>
      <c r="J66" s="155" t="s">
        <v>489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490</v>
      </c>
      <c r="U66" s="30"/>
      <c r="V66" s="81" t="s">
        <v>27</v>
      </c>
      <c r="W66" s="161" t="s">
        <v>491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492</v>
      </c>
      <c r="H67" s="30"/>
      <c r="I67" s="81" t="s">
        <v>30</v>
      </c>
      <c r="J67" s="155" t="s">
        <v>489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493</v>
      </c>
      <c r="U67" s="30"/>
      <c r="V67" s="81" t="s">
        <v>30</v>
      </c>
      <c r="W67" s="161" t="s">
        <v>491</v>
      </c>
      <c r="X67" s="26"/>
      <c r="Y67" s="73"/>
    </row>
    <row r="68" spans="1:25" s="33" customFormat="1" ht="12.75" customHeight="1">
      <c r="A68" s="151"/>
      <c r="B68" s="156" t="s">
        <v>494</v>
      </c>
      <c r="C68" s="27"/>
      <c r="D68" s="150"/>
      <c r="E68" s="165" t="s">
        <v>20</v>
      </c>
      <c r="F68" s="29" t="s">
        <v>495</v>
      </c>
      <c r="H68" s="38"/>
      <c r="I68" s="81" t="s">
        <v>32</v>
      </c>
      <c r="J68" s="155" t="s">
        <v>496</v>
      </c>
      <c r="K68" s="26"/>
      <c r="L68" s="73"/>
      <c r="M68" s="32"/>
      <c r="N68" s="151"/>
      <c r="O68" s="156" t="s">
        <v>497</v>
      </c>
      <c r="P68" s="27"/>
      <c r="Q68" s="150"/>
      <c r="R68" s="165" t="s">
        <v>20</v>
      </c>
      <c r="S68" s="29" t="s">
        <v>335</v>
      </c>
      <c r="U68" s="38"/>
      <c r="V68" s="81" t="s">
        <v>32</v>
      </c>
      <c r="W68" s="155" t="s">
        <v>498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203</v>
      </c>
      <c r="H69" s="37"/>
      <c r="I69" s="83" t="s">
        <v>33</v>
      </c>
      <c r="J69" s="158" t="s">
        <v>496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499</v>
      </c>
      <c r="U69" s="37"/>
      <c r="V69" s="83" t="s">
        <v>33</v>
      </c>
      <c r="W69" s="158" t="s">
        <v>498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0</v>
      </c>
      <c r="B73" s="106">
        <v>6</v>
      </c>
      <c r="C73" s="107">
        <v>62</v>
      </c>
      <c r="D73" s="108" t="s">
        <v>500</v>
      </c>
      <c r="E73" s="109" t="s">
        <v>30</v>
      </c>
      <c r="F73" s="110" t="s">
        <v>302</v>
      </c>
      <c r="G73" s="111">
        <v>10</v>
      </c>
      <c r="H73" s="112">
        <v>420</v>
      </c>
      <c r="I73" s="112"/>
      <c r="J73" s="113">
        <v>21</v>
      </c>
      <c r="K73" s="114">
        <v>8</v>
      </c>
      <c r="L73" s="105">
        <v>0</v>
      </c>
      <c r="M73" s="24"/>
      <c r="N73" s="105">
        <v>0</v>
      </c>
      <c r="O73" s="106">
        <v>6</v>
      </c>
      <c r="P73" s="107">
        <v>62</v>
      </c>
      <c r="Q73" s="115" t="s">
        <v>57</v>
      </c>
      <c r="R73" s="109" t="s">
        <v>27</v>
      </c>
      <c r="S73" s="119" t="s">
        <v>434</v>
      </c>
      <c r="T73" s="117">
        <v>12</v>
      </c>
      <c r="U73" s="112">
        <v>680</v>
      </c>
      <c r="V73" s="112"/>
      <c r="W73" s="113">
        <v>21</v>
      </c>
      <c r="X73" s="118">
        <v>8</v>
      </c>
      <c r="Y73" s="105">
        <v>0</v>
      </c>
    </row>
    <row r="74" spans="1:25" ht="16.5" customHeight="1">
      <c r="A74" s="105">
        <v>0</v>
      </c>
      <c r="B74" s="106">
        <v>6</v>
      </c>
      <c r="C74" s="107">
        <v>22</v>
      </c>
      <c r="D74" s="108" t="s">
        <v>500</v>
      </c>
      <c r="E74" s="109" t="s">
        <v>30</v>
      </c>
      <c r="F74" s="109" t="s">
        <v>501</v>
      </c>
      <c r="G74" s="111">
        <v>10</v>
      </c>
      <c r="H74" s="112">
        <v>420</v>
      </c>
      <c r="I74" s="112"/>
      <c r="J74" s="113">
        <v>61</v>
      </c>
      <c r="K74" s="114">
        <v>8</v>
      </c>
      <c r="L74" s="105">
        <v>0</v>
      </c>
      <c r="M74" s="24"/>
      <c r="N74" s="105">
        <v>0</v>
      </c>
      <c r="O74" s="106">
        <v>6</v>
      </c>
      <c r="P74" s="107">
        <v>22</v>
      </c>
      <c r="Q74" s="108" t="s">
        <v>57</v>
      </c>
      <c r="R74" s="109" t="s">
        <v>27</v>
      </c>
      <c r="S74" s="119" t="s">
        <v>434</v>
      </c>
      <c r="T74" s="117">
        <v>12</v>
      </c>
      <c r="U74" s="112">
        <v>680</v>
      </c>
      <c r="V74" s="112"/>
      <c r="W74" s="113">
        <v>61</v>
      </c>
      <c r="X74" s="118">
        <v>8</v>
      </c>
      <c r="Y74" s="105">
        <v>0</v>
      </c>
    </row>
    <row r="75" spans="1:25" ht="16.5" customHeight="1">
      <c r="A75" s="105">
        <v>0</v>
      </c>
      <c r="B75" s="106">
        <v>6</v>
      </c>
      <c r="C75" s="120">
        <v>71</v>
      </c>
      <c r="D75" s="108" t="s">
        <v>500</v>
      </c>
      <c r="E75" s="121" t="s">
        <v>27</v>
      </c>
      <c r="F75" s="121" t="s">
        <v>502</v>
      </c>
      <c r="G75" s="123">
        <v>10</v>
      </c>
      <c r="H75" s="124">
        <v>420</v>
      </c>
      <c r="I75" s="124"/>
      <c r="J75" s="125">
        <v>11</v>
      </c>
      <c r="K75" s="126">
        <v>8</v>
      </c>
      <c r="L75" s="127">
        <v>0</v>
      </c>
      <c r="M75" s="42"/>
      <c r="N75" s="127">
        <v>0</v>
      </c>
      <c r="O75" s="128">
        <v>6</v>
      </c>
      <c r="P75" s="107">
        <v>71</v>
      </c>
      <c r="Q75" s="115" t="s">
        <v>57</v>
      </c>
      <c r="R75" s="109" t="s">
        <v>27</v>
      </c>
      <c r="S75" s="119" t="s">
        <v>434</v>
      </c>
      <c r="T75" s="117">
        <v>12</v>
      </c>
      <c r="U75" s="112">
        <v>680</v>
      </c>
      <c r="V75" s="112"/>
      <c r="W75" s="113">
        <v>11</v>
      </c>
      <c r="X75" s="118">
        <v>8</v>
      </c>
      <c r="Y75" s="127">
        <v>0</v>
      </c>
    </row>
    <row r="76" spans="1:25" ht="16.5" customHeight="1">
      <c r="A76" s="105">
        <v>0</v>
      </c>
      <c r="B76" s="106">
        <v>6</v>
      </c>
      <c r="C76" s="120">
        <v>12</v>
      </c>
      <c r="D76" s="108" t="s">
        <v>500</v>
      </c>
      <c r="E76" s="121" t="s">
        <v>30</v>
      </c>
      <c r="F76" s="121" t="s">
        <v>501</v>
      </c>
      <c r="G76" s="123">
        <v>10</v>
      </c>
      <c r="H76" s="124">
        <v>420</v>
      </c>
      <c r="I76" s="124"/>
      <c r="J76" s="125">
        <v>72</v>
      </c>
      <c r="K76" s="126">
        <v>8</v>
      </c>
      <c r="L76" s="127">
        <v>0</v>
      </c>
      <c r="M76" s="42"/>
      <c r="N76" s="127">
        <v>0</v>
      </c>
      <c r="O76" s="128">
        <v>6</v>
      </c>
      <c r="P76" s="107">
        <v>12</v>
      </c>
      <c r="Q76" s="115" t="s">
        <v>57</v>
      </c>
      <c r="R76" s="109" t="s">
        <v>27</v>
      </c>
      <c r="S76" s="119" t="s">
        <v>434</v>
      </c>
      <c r="T76" s="117">
        <v>12</v>
      </c>
      <c r="U76" s="112">
        <v>680</v>
      </c>
      <c r="V76" s="112"/>
      <c r="W76" s="113">
        <v>72</v>
      </c>
      <c r="X76" s="118">
        <v>8</v>
      </c>
      <c r="Y76" s="127">
        <v>0</v>
      </c>
    </row>
    <row r="77" spans="1:25" ht="16.5" customHeight="1">
      <c r="A77" s="105">
        <v>1</v>
      </c>
      <c r="B77" s="106">
        <v>14</v>
      </c>
      <c r="C77" s="120">
        <v>41</v>
      </c>
      <c r="D77" s="108" t="s">
        <v>500</v>
      </c>
      <c r="E77" s="121" t="s">
        <v>30</v>
      </c>
      <c r="F77" s="121" t="s">
        <v>360</v>
      </c>
      <c r="G77" s="123">
        <v>11</v>
      </c>
      <c r="H77" s="124">
        <v>450</v>
      </c>
      <c r="I77" s="124"/>
      <c r="J77" s="125">
        <v>82</v>
      </c>
      <c r="K77" s="126">
        <v>0</v>
      </c>
      <c r="L77" s="127">
        <v>-1</v>
      </c>
      <c r="M77" s="42"/>
      <c r="N77" s="127">
        <v>13</v>
      </c>
      <c r="O77" s="128">
        <v>14</v>
      </c>
      <c r="P77" s="107">
        <v>41</v>
      </c>
      <c r="Q77" s="115" t="s">
        <v>429</v>
      </c>
      <c r="R77" s="109" t="s">
        <v>27</v>
      </c>
      <c r="S77" s="119" t="s">
        <v>434</v>
      </c>
      <c r="T77" s="117">
        <v>12</v>
      </c>
      <c r="U77" s="112">
        <v>1430</v>
      </c>
      <c r="V77" s="112"/>
      <c r="W77" s="113">
        <v>82</v>
      </c>
      <c r="X77" s="118">
        <v>0</v>
      </c>
      <c r="Y77" s="127">
        <v>-13</v>
      </c>
    </row>
    <row r="78" spans="1:25" ht="16.5" customHeight="1">
      <c r="A78" s="105">
        <v>0</v>
      </c>
      <c r="B78" s="106">
        <v>6</v>
      </c>
      <c r="C78" s="107">
        <v>81</v>
      </c>
      <c r="D78" s="115" t="s">
        <v>500</v>
      </c>
      <c r="E78" s="121" t="s">
        <v>30</v>
      </c>
      <c r="F78" s="122" t="s">
        <v>302</v>
      </c>
      <c r="G78" s="111">
        <v>10</v>
      </c>
      <c r="H78" s="112">
        <v>420</v>
      </c>
      <c r="I78" s="112"/>
      <c r="J78" s="113">
        <v>42</v>
      </c>
      <c r="K78" s="114">
        <v>8</v>
      </c>
      <c r="L78" s="105">
        <v>0</v>
      </c>
      <c r="M78" s="24"/>
      <c r="N78" s="105">
        <v>0</v>
      </c>
      <c r="O78" s="106">
        <v>6</v>
      </c>
      <c r="P78" s="107">
        <v>81</v>
      </c>
      <c r="Q78" s="115" t="s">
        <v>431</v>
      </c>
      <c r="R78" s="121" t="s">
        <v>27</v>
      </c>
      <c r="S78" s="160" t="s">
        <v>503</v>
      </c>
      <c r="T78" s="117">
        <v>12</v>
      </c>
      <c r="U78" s="112">
        <v>680</v>
      </c>
      <c r="V78" s="112"/>
      <c r="W78" s="113">
        <v>42</v>
      </c>
      <c r="X78" s="118">
        <v>8</v>
      </c>
      <c r="Y78" s="105">
        <v>0</v>
      </c>
    </row>
    <row r="79" spans="1:25" ht="16.5" customHeight="1">
      <c r="A79" s="105">
        <v>0</v>
      </c>
      <c r="B79" s="106">
        <v>6</v>
      </c>
      <c r="C79" s="107">
        <v>51</v>
      </c>
      <c r="D79" s="108" t="s">
        <v>500</v>
      </c>
      <c r="E79" s="109" t="s">
        <v>30</v>
      </c>
      <c r="F79" s="110" t="s">
        <v>302</v>
      </c>
      <c r="G79" s="111">
        <v>10</v>
      </c>
      <c r="H79" s="112">
        <v>420</v>
      </c>
      <c r="I79" s="112"/>
      <c r="J79" s="113">
        <v>31</v>
      </c>
      <c r="K79" s="114">
        <v>8</v>
      </c>
      <c r="L79" s="105">
        <v>0</v>
      </c>
      <c r="M79" s="24"/>
      <c r="N79" s="105">
        <v>0</v>
      </c>
      <c r="O79" s="106">
        <v>6</v>
      </c>
      <c r="P79" s="107">
        <v>32</v>
      </c>
      <c r="Q79" s="108" t="s">
        <v>57</v>
      </c>
      <c r="R79" s="109" t="s">
        <v>27</v>
      </c>
      <c r="S79" s="119" t="s">
        <v>434</v>
      </c>
      <c r="T79" s="117">
        <v>12</v>
      </c>
      <c r="U79" s="112">
        <v>680</v>
      </c>
      <c r="V79" s="112"/>
      <c r="W79" s="113">
        <v>52</v>
      </c>
      <c r="X79" s="118">
        <v>8</v>
      </c>
      <c r="Y79" s="105">
        <v>0</v>
      </c>
    </row>
    <row r="80" spans="1:25" ht="16.5" customHeight="1">
      <c r="A80" s="105">
        <v>0</v>
      </c>
      <c r="B80" s="106">
        <v>6</v>
      </c>
      <c r="C80" s="107">
        <v>32</v>
      </c>
      <c r="D80" s="108" t="s">
        <v>500</v>
      </c>
      <c r="E80" s="109" t="s">
        <v>30</v>
      </c>
      <c r="F80" s="110" t="s">
        <v>224</v>
      </c>
      <c r="G80" s="111">
        <v>10</v>
      </c>
      <c r="H80" s="112">
        <v>420</v>
      </c>
      <c r="I80" s="112"/>
      <c r="J80" s="113">
        <v>52</v>
      </c>
      <c r="K80" s="114">
        <v>8</v>
      </c>
      <c r="L80" s="105">
        <v>0</v>
      </c>
      <c r="M80" s="24"/>
      <c r="N80" s="105">
        <v>0</v>
      </c>
      <c r="O80" s="106">
        <v>6</v>
      </c>
      <c r="P80" s="107">
        <v>51</v>
      </c>
      <c r="Q80" s="115" t="s">
        <v>57</v>
      </c>
      <c r="R80" s="109" t="s">
        <v>27</v>
      </c>
      <c r="S80" s="116" t="s">
        <v>501</v>
      </c>
      <c r="T80" s="117">
        <v>12</v>
      </c>
      <c r="U80" s="112">
        <v>680</v>
      </c>
      <c r="V80" s="112"/>
      <c r="W80" s="113">
        <v>31</v>
      </c>
      <c r="X80" s="118">
        <v>8</v>
      </c>
      <c r="Y80" s="105">
        <v>0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>
        <v>21</v>
      </c>
      <c r="F82" s="135"/>
      <c r="G82" s="162"/>
      <c r="H82" s="137" t="s">
        <v>9</v>
      </c>
      <c r="I82" s="137"/>
      <c r="J82" s="171" t="s">
        <v>10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>
        <v>22</v>
      </c>
      <c r="S82" s="135"/>
      <c r="T82" s="162"/>
      <c r="U82" s="137" t="s">
        <v>9</v>
      </c>
      <c r="V82" s="137"/>
      <c r="W82" s="171" t="s">
        <v>12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15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50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2 тур</v>
      </c>
      <c r="B85" s="26"/>
      <c r="C85" s="27"/>
      <c r="D85" s="150"/>
      <c r="E85" s="164" t="s">
        <v>16</v>
      </c>
      <c r="F85" s="29" t="s">
        <v>504</v>
      </c>
      <c r="H85" s="30"/>
      <c r="I85" s="31"/>
      <c r="J85" s="36"/>
      <c r="K85" s="72"/>
      <c r="L85" s="73"/>
      <c r="M85" s="32"/>
      <c r="N85" s="149" t="str">
        <f>$A$4</f>
        <v>2 тур</v>
      </c>
      <c r="O85" s="26"/>
      <c r="P85" s="27"/>
      <c r="Q85" s="150"/>
      <c r="R85" s="164" t="s">
        <v>16</v>
      </c>
      <c r="S85" s="29" t="s">
        <v>505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366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16.1</v>
      </c>
      <c r="L86" s="75"/>
      <c r="M86" s="32"/>
      <c r="N86" s="151"/>
      <c r="O86" s="26"/>
      <c r="P86" s="27"/>
      <c r="Q86" s="150"/>
      <c r="R86" s="165" t="s">
        <v>18</v>
      </c>
      <c r="S86" s="29" t="s">
        <v>56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11.1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28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7.1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5.1</v>
      </c>
      <c r="M87" s="32"/>
      <c r="N87" s="151"/>
      <c r="O87" s="26"/>
      <c r="P87" s="27"/>
      <c r="Q87" s="150"/>
      <c r="R87" s="165" t="s">
        <v>20</v>
      </c>
      <c r="S87" s="29" t="s">
        <v>506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5.1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11.1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507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12.1</v>
      </c>
      <c r="L88" s="75"/>
      <c r="M88" s="32"/>
      <c r="N88" s="151"/>
      <c r="O88" s="26"/>
      <c r="P88" s="27"/>
      <c r="Q88" s="150"/>
      <c r="R88" s="164" t="s">
        <v>21</v>
      </c>
      <c r="S88" s="29" t="s">
        <v>508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13.1</v>
      </c>
      <c r="Y88" s="75"/>
    </row>
    <row r="89" spans="1:25" s="33" customFormat="1" ht="12.75" customHeight="1">
      <c r="A89" s="166" t="s">
        <v>16</v>
      </c>
      <c r="B89" s="152" t="s">
        <v>509</v>
      </c>
      <c r="C89" s="27"/>
      <c r="D89" s="150"/>
      <c r="F89" s="30"/>
      <c r="H89" s="164" t="s">
        <v>16</v>
      </c>
      <c r="I89" s="153" t="s">
        <v>510</v>
      </c>
      <c r="J89" s="30"/>
      <c r="K89" s="38"/>
      <c r="L89" s="73"/>
      <c r="M89" s="32"/>
      <c r="N89" s="166" t="s">
        <v>16</v>
      </c>
      <c r="O89" s="152" t="s">
        <v>402</v>
      </c>
      <c r="P89" s="27"/>
      <c r="Q89" s="150"/>
      <c r="S89" s="30"/>
      <c r="U89" s="164" t="s">
        <v>16</v>
      </c>
      <c r="V89" s="153" t="s">
        <v>511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512</v>
      </c>
      <c r="C90" s="39"/>
      <c r="D90" s="150"/>
      <c r="F90" s="36"/>
      <c r="H90" s="165" t="s">
        <v>18</v>
      </c>
      <c r="I90" s="153" t="s">
        <v>513</v>
      </c>
      <c r="J90" s="30"/>
      <c r="K90" s="38"/>
      <c r="L90" s="73"/>
      <c r="M90" s="32"/>
      <c r="N90" s="167" t="s">
        <v>18</v>
      </c>
      <c r="O90" s="152" t="s">
        <v>514</v>
      </c>
      <c r="P90" s="39"/>
      <c r="Q90" s="150"/>
      <c r="S90" s="36"/>
      <c r="U90" s="165" t="s">
        <v>18</v>
      </c>
      <c r="V90" s="153" t="s">
        <v>406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515</v>
      </c>
      <c r="C91" s="27"/>
      <c r="D91" s="150"/>
      <c r="F91" s="36"/>
      <c r="H91" s="165" t="s">
        <v>20</v>
      </c>
      <c r="I91" s="153" t="s">
        <v>439</v>
      </c>
      <c r="J91" s="30"/>
      <c r="K91" s="30"/>
      <c r="L91" s="73"/>
      <c r="M91" s="32"/>
      <c r="N91" s="167" t="s">
        <v>20</v>
      </c>
      <c r="O91" s="152" t="s">
        <v>516</v>
      </c>
      <c r="P91" s="27"/>
      <c r="Q91" s="150"/>
      <c r="S91" s="36"/>
      <c r="U91" s="165" t="s">
        <v>20</v>
      </c>
      <c r="V91" s="153" t="s">
        <v>517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518</v>
      </c>
      <c r="C92" s="39"/>
      <c r="D92" s="150"/>
      <c r="F92" s="30"/>
      <c r="H92" s="164" t="s">
        <v>21</v>
      </c>
      <c r="I92" s="153" t="s">
        <v>519</v>
      </c>
      <c r="J92" s="168" t="s">
        <v>117</v>
      </c>
      <c r="K92" s="38"/>
      <c r="L92" s="73"/>
      <c r="M92" s="32"/>
      <c r="N92" s="166" t="s">
        <v>21</v>
      </c>
      <c r="O92" s="152" t="s">
        <v>444</v>
      </c>
      <c r="P92" s="39"/>
      <c r="Q92" s="150"/>
      <c r="S92" s="30"/>
      <c r="U92" s="164" t="s">
        <v>21</v>
      </c>
      <c r="V92" s="153" t="s">
        <v>520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14</v>
      </c>
      <c r="H93" s="30"/>
      <c r="I93" s="81" t="s">
        <v>27</v>
      </c>
      <c r="J93" s="161" t="s">
        <v>521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522</v>
      </c>
      <c r="U93" s="30"/>
      <c r="V93" s="81" t="s">
        <v>27</v>
      </c>
      <c r="W93" s="155" t="s">
        <v>523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524</v>
      </c>
      <c r="H94" s="30"/>
      <c r="I94" s="81" t="s">
        <v>30</v>
      </c>
      <c r="J94" s="161" t="s">
        <v>521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525</v>
      </c>
      <c r="U94" s="30"/>
      <c r="V94" s="81" t="s">
        <v>30</v>
      </c>
      <c r="W94" s="155" t="s">
        <v>523</v>
      </c>
      <c r="X94" s="26"/>
      <c r="Y94" s="73"/>
    </row>
    <row r="95" spans="1:25" s="33" customFormat="1" ht="12.75" customHeight="1">
      <c r="A95" s="151"/>
      <c r="B95" s="156" t="s">
        <v>526</v>
      </c>
      <c r="C95" s="27"/>
      <c r="D95" s="150"/>
      <c r="E95" s="165" t="s">
        <v>20</v>
      </c>
      <c r="F95" s="29" t="s">
        <v>527</v>
      </c>
      <c r="H95" s="38"/>
      <c r="I95" s="81" t="s">
        <v>32</v>
      </c>
      <c r="J95" s="155" t="s">
        <v>528</v>
      </c>
      <c r="K95" s="26"/>
      <c r="L95" s="73"/>
      <c r="M95" s="32"/>
      <c r="N95" s="151"/>
      <c r="O95" s="156" t="s">
        <v>529</v>
      </c>
      <c r="P95" s="27"/>
      <c r="Q95" s="150"/>
      <c r="R95" s="165" t="s">
        <v>20</v>
      </c>
      <c r="S95" s="29" t="s">
        <v>91</v>
      </c>
      <c r="U95" s="38"/>
      <c r="V95" s="81" t="s">
        <v>32</v>
      </c>
      <c r="W95" s="155" t="s">
        <v>530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531</v>
      </c>
      <c r="H96" s="37"/>
      <c r="I96" s="83" t="s">
        <v>33</v>
      </c>
      <c r="J96" s="158" t="s">
        <v>528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532</v>
      </c>
      <c r="U96" s="37"/>
      <c r="V96" s="83" t="s">
        <v>33</v>
      </c>
      <c r="W96" s="158" t="s">
        <v>533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-1</v>
      </c>
      <c r="B100" s="106">
        <v>3</v>
      </c>
      <c r="C100" s="107">
        <v>22</v>
      </c>
      <c r="D100" s="108" t="s">
        <v>534</v>
      </c>
      <c r="E100" s="109" t="s">
        <v>30</v>
      </c>
      <c r="F100" s="110" t="s">
        <v>228</v>
      </c>
      <c r="G100" s="111">
        <v>11</v>
      </c>
      <c r="H100" s="112">
        <v>600</v>
      </c>
      <c r="I100" s="112"/>
      <c r="J100" s="113">
        <v>61</v>
      </c>
      <c r="K100" s="114">
        <v>11</v>
      </c>
      <c r="L100" s="105">
        <v>1</v>
      </c>
      <c r="M100" s="24"/>
      <c r="N100" s="105">
        <v>4</v>
      </c>
      <c r="O100" s="106">
        <v>8</v>
      </c>
      <c r="P100" s="107">
        <v>32</v>
      </c>
      <c r="Q100" s="115" t="s">
        <v>45</v>
      </c>
      <c r="R100" s="109" t="s">
        <v>27</v>
      </c>
      <c r="S100" s="119" t="s">
        <v>299</v>
      </c>
      <c r="T100" s="117">
        <v>9</v>
      </c>
      <c r="U100" s="112">
        <v>400</v>
      </c>
      <c r="V100" s="112"/>
      <c r="W100" s="113">
        <v>52</v>
      </c>
      <c r="X100" s="118">
        <v>6</v>
      </c>
      <c r="Y100" s="105">
        <v>-4</v>
      </c>
    </row>
    <row r="101" spans="1:25" ht="16.5" customHeight="1">
      <c r="A101" s="105">
        <v>-1</v>
      </c>
      <c r="B101" s="106">
        <v>6</v>
      </c>
      <c r="C101" s="107">
        <v>62</v>
      </c>
      <c r="D101" s="108" t="s">
        <v>534</v>
      </c>
      <c r="E101" s="109" t="s">
        <v>30</v>
      </c>
      <c r="F101" s="109" t="s">
        <v>357</v>
      </c>
      <c r="G101" s="111">
        <v>12</v>
      </c>
      <c r="H101" s="112">
        <v>620</v>
      </c>
      <c r="I101" s="112"/>
      <c r="J101" s="113">
        <v>21</v>
      </c>
      <c r="K101" s="114">
        <v>8</v>
      </c>
      <c r="L101" s="105">
        <v>1</v>
      </c>
      <c r="M101" s="24"/>
      <c r="N101" s="105">
        <v>-8</v>
      </c>
      <c r="O101" s="106">
        <v>0</v>
      </c>
      <c r="P101" s="107">
        <v>51</v>
      </c>
      <c r="Q101" s="108" t="s">
        <v>45</v>
      </c>
      <c r="R101" s="109" t="s">
        <v>30</v>
      </c>
      <c r="S101" s="116" t="s">
        <v>295</v>
      </c>
      <c r="T101" s="117">
        <v>7</v>
      </c>
      <c r="U101" s="112"/>
      <c r="V101" s="112">
        <v>100</v>
      </c>
      <c r="W101" s="113">
        <v>31</v>
      </c>
      <c r="X101" s="118">
        <v>14</v>
      </c>
      <c r="Y101" s="105">
        <v>8</v>
      </c>
    </row>
    <row r="102" spans="1:25" ht="16.5" customHeight="1">
      <c r="A102" s="105">
        <v>12</v>
      </c>
      <c r="B102" s="106">
        <v>14</v>
      </c>
      <c r="C102" s="120">
        <v>71</v>
      </c>
      <c r="D102" s="108" t="s">
        <v>535</v>
      </c>
      <c r="E102" s="121" t="s">
        <v>27</v>
      </c>
      <c r="F102" s="122" t="s">
        <v>227</v>
      </c>
      <c r="G102" s="123">
        <v>12</v>
      </c>
      <c r="H102" s="124">
        <v>1370</v>
      </c>
      <c r="I102" s="124"/>
      <c r="J102" s="125">
        <v>11</v>
      </c>
      <c r="K102" s="126">
        <v>0</v>
      </c>
      <c r="L102" s="127">
        <v>-12</v>
      </c>
      <c r="M102" s="42"/>
      <c r="N102" s="127">
        <v>-4</v>
      </c>
      <c r="O102" s="128">
        <v>6</v>
      </c>
      <c r="P102" s="107">
        <v>62</v>
      </c>
      <c r="Q102" s="115" t="s">
        <v>72</v>
      </c>
      <c r="R102" s="109" t="s">
        <v>30</v>
      </c>
      <c r="S102" s="116" t="s">
        <v>295</v>
      </c>
      <c r="T102" s="117">
        <v>8</v>
      </c>
      <c r="U102" s="112">
        <v>120</v>
      </c>
      <c r="V102" s="112"/>
      <c r="W102" s="113">
        <v>21</v>
      </c>
      <c r="X102" s="118">
        <v>8</v>
      </c>
      <c r="Y102" s="127">
        <v>4</v>
      </c>
    </row>
    <row r="103" spans="1:25" ht="16.5" customHeight="1">
      <c r="A103" s="105">
        <v>1</v>
      </c>
      <c r="B103" s="106">
        <v>9</v>
      </c>
      <c r="C103" s="107">
        <v>12</v>
      </c>
      <c r="D103" s="115" t="s">
        <v>45</v>
      </c>
      <c r="E103" s="121" t="s">
        <v>27</v>
      </c>
      <c r="F103" s="122" t="s">
        <v>187</v>
      </c>
      <c r="G103" s="111">
        <v>11</v>
      </c>
      <c r="H103" s="112">
        <v>660</v>
      </c>
      <c r="I103" s="112"/>
      <c r="J103" s="113">
        <v>72</v>
      </c>
      <c r="K103" s="114">
        <v>5</v>
      </c>
      <c r="L103" s="105">
        <v>-1</v>
      </c>
      <c r="M103" s="24"/>
      <c r="N103" s="105">
        <v>-7</v>
      </c>
      <c r="O103" s="106">
        <v>2</v>
      </c>
      <c r="P103" s="107">
        <v>22</v>
      </c>
      <c r="Q103" s="115" t="s">
        <v>45</v>
      </c>
      <c r="R103" s="121" t="s">
        <v>27</v>
      </c>
      <c r="S103" s="129" t="s">
        <v>189</v>
      </c>
      <c r="T103" s="117">
        <v>8</v>
      </c>
      <c r="U103" s="112"/>
      <c r="V103" s="112">
        <v>50</v>
      </c>
      <c r="W103" s="113">
        <v>61</v>
      </c>
      <c r="X103" s="118">
        <v>12</v>
      </c>
      <c r="Y103" s="105">
        <v>7</v>
      </c>
    </row>
    <row r="104" spans="1:25" ht="16.5" customHeight="1">
      <c r="A104" s="105">
        <v>2</v>
      </c>
      <c r="B104" s="106">
        <v>12</v>
      </c>
      <c r="C104" s="107">
        <v>41</v>
      </c>
      <c r="D104" s="115" t="s">
        <v>45</v>
      </c>
      <c r="E104" s="121" t="s">
        <v>30</v>
      </c>
      <c r="F104" s="122" t="s">
        <v>299</v>
      </c>
      <c r="G104" s="111">
        <v>12</v>
      </c>
      <c r="H104" s="112">
        <v>690</v>
      </c>
      <c r="I104" s="112"/>
      <c r="J104" s="113">
        <v>82</v>
      </c>
      <c r="K104" s="114">
        <v>2</v>
      </c>
      <c r="L104" s="105">
        <v>-2</v>
      </c>
      <c r="M104" s="24"/>
      <c r="N104" s="105">
        <v>4</v>
      </c>
      <c r="O104" s="106">
        <v>11</v>
      </c>
      <c r="P104" s="107">
        <v>71</v>
      </c>
      <c r="Q104" s="115" t="s">
        <v>57</v>
      </c>
      <c r="R104" s="121" t="s">
        <v>27</v>
      </c>
      <c r="S104" s="160" t="s">
        <v>298</v>
      </c>
      <c r="T104" s="117">
        <v>10</v>
      </c>
      <c r="U104" s="112">
        <v>420</v>
      </c>
      <c r="V104" s="112"/>
      <c r="W104" s="113">
        <v>11</v>
      </c>
      <c r="X104" s="118">
        <v>3</v>
      </c>
      <c r="Y104" s="105">
        <v>-4</v>
      </c>
    </row>
    <row r="105" spans="1:25" ht="16.5" customHeight="1">
      <c r="A105" s="105">
        <v>1</v>
      </c>
      <c r="B105" s="106">
        <v>9</v>
      </c>
      <c r="C105" s="107">
        <v>81</v>
      </c>
      <c r="D105" s="115" t="s">
        <v>45</v>
      </c>
      <c r="E105" s="121" t="s">
        <v>30</v>
      </c>
      <c r="F105" s="122" t="s">
        <v>299</v>
      </c>
      <c r="G105" s="111">
        <v>11</v>
      </c>
      <c r="H105" s="112">
        <v>660</v>
      </c>
      <c r="I105" s="112"/>
      <c r="J105" s="113">
        <v>42</v>
      </c>
      <c r="K105" s="114">
        <v>5</v>
      </c>
      <c r="L105" s="105">
        <v>-1</v>
      </c>
      <c r="M105" s="24"/>
      <c r="N105" s="105">
        <v>5</v>
      </c>
      <c r="O105" s="106">
        <v>14</v>
      </c>
      <c r="P105" s="107">
        <v>12</v>
      </c>
      <c r="Q105" s="115" t="s">
        <v>57</v>
      </c>
      <c r="R105" s="121" t="s">
        <v>27</v>
      </c>
      <c r="S105" s="160" t="s">
        <v>302</v>
      </c>
      <c r="T105" s="117">
        <v>11</v>
      </c>
      <c r="U105" s="112">
        <v>450</v>
      </c>
      <c r="V105" s="112"/>
      <c r="W105" s="113">
        <v>72</v>
      </c>
      <c r="X105" s="118">
        <v>0</v>
      </c>
      <c r="Y105" s="105">
        <v>-5</v>
      </c>
    </row>
    <row r="106" spans="1:25" ht="16.5" customHeight="1">
      <c r="A106" s="105">
        <v>-1</v>
      </c>
      <c r="B106" s="106">
        <v>3</v>
      </c>
      <c r="C106" s="107">
        <v>51</v>
      </c>
      <c r="D106" s="108" t="s">
        <v>534</v>
      </c>
      <c r="E106" s="109" t="s">
        <v>30</v>
      </c>
      <c r="F106" s="110" t="s">
        <v>434</v>
      </c>
      <c r="G106" s="111">
        <v>11</v>
      </c>
      <c r="H106" s="112">
        <v>600</v>
      </c>
      <c r="I106" s="112"/>
      <c r="J106" s="113">
        <v>31</v>
      </c>
      <c r="K106" s="114">
        <v>11</v>
      </c>
      <c r="L106" s="105">
        <v>1</v>
      </c>
      <c r="M106" s="24"/>
      <c r="N106" s="105">
        <v>4</v>
      </c>
      <c r="O106" s="106">
        <v>11</v>
      </c>
      <c r="P106" s="107">
        <v>41</v>
      </c>
      <c r="Q106" s="108" t="s">
        <v>57</v>
      </c>
      <c r="R106" s="109" t="s">
        <v>27</v>
      </c>
      <c r="S106" s="119" t="s">
        <v>298</v>
      </c>
      <c r="T106" s="117">
        <v>10</v>
      </c>
      <c r="U106" s="112">
        <v>420</v>
      </c>
      <c r="V106" s="112"/>
      <c r="W106" s="113">
        <v>82</v>
      </c>
      <c r="X106" s="118">
        <v>3</v>
      </c>
      <c r="Y106" s="105">
        <v>-4</v>
      </c>
    </row>
    <row r="107" spans="1:25" ht="16.5" customHeight="1">
      <c r="A107" s="105">
        <v>-10</v>
      </c>
      <c r="B107" s="106">
        <v>0</v>
      </c>
      <c r="C107" s="107">
        <v>32</v>
      </c>
      <c r="D107" s="108" t="s">
        <v>536</v>
      </c>
      <c r="E107" s="109" t="s">
        <v>27</v>
      </c>
      <c r="F107" s="110" t="s">
        <v>220</v>
      </c>
      <c r="G107" s="111">
        <v>12</v>
      </c>
      <c r="H107" s="112">
        <v>170</v>
      </c>
      <c r="I107" s="112"/>
      <c r="J107" s="113">
        <v>52</v>
      </c>
      <c r="K107" s="114">
        <v>14</v>
      </c>
      <c r="L107" s="105">
        <v>10</v>
      </c>
      <c r="M107" s="24"/>
      <c r="N107" s="105">
        <v>-4</v>
      </c>
      <c r="O107" s="106">
        <v>4</v>
      </c>
      <c r="P107" s="107">
        <v>81</v>
      </c>
      <c r="Q107" s="115" t="s">
        <v>59</v>
      </c>
      <c r="R107" s="109" t="s">
        <v>27</v>
      </c>
      <c r="S107" s="119" t="s">
        <v>187</v>
      </c>
      <c r="T107" s="117">
        <v>8</v>
      </c>
      <c r="U107" s="112">
        <v>110</v>
      </c>
      <c r="V107" s="112"/>
      <c r="W107" s="113">
        <v>42</v>
      </c>
      <c r="X107" s="118">
        <v>10</v>
      </c>
      <c r="Y107" s="105">
        <v>4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>
        <v>23</v>
      </c>
      <c r="F109" s="135"/>
      <c r="G109" s="162"/>
      <c r="H109" s="137" t="s">
        <v>9</v>
      </c>
      <c r="I109" s="137"/>
      <c r="J109" s="171" t="s">
        <v>47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>
        <v>24</v>
      </c>
      <c r="S109" s="135"/>
      <c r="T109" s="162"/>
      <c r="U109" s="137" t="s">
        <v>9</v>
      </c>
      <c r="V109" s="137"/>
      <c r="W109" s="171" t="s">
        <v>49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51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14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2 тур</v>
      </c>
      <c r="B112" s="26"/>
      <c r="C112" s="27"/>
      <c r="D112" s="150"/>
      <c r="E112" s="164" t="s">
        <v>16</v>
      </c>
      <c r="F112" s="29" t="s">
        <v>537</v>
      </c>
      <c r="H112" s="30"/>
      <c r="I112" s="31"/>
      <c r="J112" s="36"/>
      <c r="K112" s="72"/>
      <c r="L112" s="73"/>
      <c r="M112" s="32"/>
      <c r="N112" s="149" t="str">
        <f>$A$4</f>
        <v>2 тур</v>
      </c>
      <c r="O112" s="26"/>
      <c r="P112" s="27"/>
      <c r="Q112" s="150"/>
      <c r="R112" s="164" t="s">
        <v>16</v>
      </c>
      <c r="S112" s="29" t="s">
        <v>508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538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10.1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539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11.1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540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7.1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11.1</v>
      </c>
      <c r="M114" s="32"/>
      <c r="N114" s="151"/>
      <c r="O114" s="26"/>
      <c r="P114" s="27"/>
      <c r="Q114" s="150"/>
      <c r="R114" s="165" t="s">
        <v>20</v>
      </c>
      <c r="S114" s="29" t="s">
        <v>403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11.1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6.1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31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12.1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541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12.1</v>
      </c>
      <c r="Y115" s="75"/>
    </row>
    <row r="116" spans="1:25" s="33" customFormat="1" ht="12.75" customHeight="1">
      <c r="A116" s="166" t="s">
        <v>16</v>
      </c>
      <c r="B116" s="152" t="s">
        <v>542</v>
      </c>
      <c r="C116" s="27"/>
      <c r="D116" s="150"/>
      <c r="F116" s="30"/>
      <c r="H116" s="164" t="s">
        <v>16</v>
      </c>
      <c r="I116" s="153" t="s">
        <v>543</v>
      </c>
      <c r="J116" s="30"/>
      <c r="K116" s="38"/>
      <c r="L116" s="73"/>
      <c r="M116" s="32"/>
      <c r="N116" s="166" t="s">
        <v>16</v>
      </c>
      <c r="O116" s="152" t="s">
        <v>200</v>
      </c>
      <c r="P116" s="27"/>
      <c r="Q116" s="150"/>
      <c r="S116" s="30"/>
      <c r="U116" s="164" t="s">
        <v>16</v>
      </c>
      <c r="V116" s="153" t="s">
        <v>544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545</v>
      </c>
      <c r="C117" s="39"/>
      <c r="D117" s="150"/>
      <c r="F117" s="36"/>
      <c r="H117" s="165" t="s">
        <v>18</v>
      </c>
      <c r="I117" s="153" t="s">
        <v>546</v>
      </c>
      <c r="J117" s="30"/>
      <c r="K117" s="38"/>
      <c r="L117" s="73"/>
      <c r="M117" s="32"/>
      <c r="N117" s="167" t="s">
        <v>18</v>
      </c>
      <c r="O117" s="152" t="s">
        <v>17</v>
      </c>
      <c r="P117" s="39"/>
      <c r="Q117" s="150"/>
      <c r="S117" s="36"/>
      <c r="U117" s="165" t="s">
        <v>18</v>
      </c>
      <c r="V117" s="153" t="s">
        <v>547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548</v>
      </c>
      <c r="C118" s="27"/>
      <c r="D118" s="150"/>
      <c r="F118" s="36"/>
      <c r="H118" s="165" t="s">
        <v>20</v>
      </c>
      <c r="I118" s="153" t="s">
        <v>549</v>
      </c>
      <c r="J118" s="30"/>
      <c r="K118" s="30"/>
      <c r="L118" s="73"/>
      <c r="M118" s="32"/>
      <c r="N118" s="167" t="s">
        <v>20</v>
      </c>
      <c r="O118" s="152" t="s">
        <v>550</v>
      </c>
      <c r="P118" s="27"/>
      <c r="Q118" s="150"/>
      <c r="S118" s="36"/>
      <c r="U118" s="165" t="s">
        <v>20</v>
      </c>
      <c r="V118" s="153" t="s">
        <v>551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464</v>
      </c>
      <c r="C119" s="39"/>
      <c r="D119" s="150"/>
      <c r="F119" s="30"/>
      <c r="H119" s="164" t="s">
        <v>21</v>
      </c>
      <c r="I119" s="153" t="s">
        <v>552</v>
      </c>
      <c r="J119" s="168" t="s">
        <v>117</v>
      </c>
      <c r="K119" s="38"/>
      <c r="L119" s="73"/>
      <c r="M119" s="32"/>
      <c r="N119" s="166" t="s">
        <v>21</v>
      </c>
      <c r="O119" s="152" t="s">
        <v>325</v>
      </c>
      <c r="P119" s="39"/>
      <c r="Q119" s="150"/>
      <c r="S119" s="30"/>
      <c r="U119" s="164" t="s">
        <v>21</v>
      </c>
      <c r="V119" s="153" t="s">
        <v>98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553</v>
      </c>
      <c r="H120" s="30"/>
      <c r="I120" s="81" t="s">
        <v>27</v>
      </c>
      <c r="J120" s="155" t="s">
        <v>554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555</v>
      </c>
      <c r="U120" s="30"/>
      <c r="V120" s="81" t="s">
        <v>27</v>
      </c>
      <c r="W120" s="155" t="s">
        <v>556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557</v>
      </c>
      <c r="H121" s="30"/>
      <c r="I121" s="81" t="s">
        <v>30</v>
      </c>
      <c r="J121" s="155" t="s">
        <v>558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559</v>
      </c>
      <c r="U121" s="30"/>
      <c r="V121" s="81" t="s">
        <v>30</v>
      </c>
      <c r="W121" s="155" t="s">
        <v>556</v>
      </c>
      <c r="X121" s="26"/>
      <c r="Y121" s="73"/>
    </row>
    <row r="122" spans="1:25" s="33" customFormat="1" ht="12.75" customHeight="1">
      <c r="A122" s="151"/>
      <c r="B122" s="156" t="s">
        <v>560</v>
      </c>
      <c r="C122" s="27"/>
      <c r="D122" s="150"/>
      <c r="E122" s="165" t="s">
        <v>20</v>
      </c>
      <c r="F122" s="29" t="s">
        <v>22</v>
      </c>
      <c r="H122" s="38"/>
      <c r="I122" s="81" t="s">
        <v>32</v>
      </c>
      <c r="J122" s="155" t="s">
        <v>561</v>
      </c>
      <c r="K122" s="26"/>
      <c r="L122" s="73"/>
      <c r="M122" s="32"/>
      <c r="N122" s="151"/>
      <c r="O122" s="156" t="s">
        <v>562</v>
      </c>
      <c r="P122" s="27"/>
      <c r="Q122" s="150"/>
      <c r="R122" s="165" t="s">
        <v>20</v>
      </c>
      <c r="S122" s="29" t="s">
        <v>563</v>
      </c>
      <c r="U122" s="38"/>
      <c r="V122" s="81" t="s">
        <v>32</v>
      </c>
      <c r="W122" s="155" t="s">
        <v>564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565</v>
      </c>
      <c r="H123" s="37"/>
      <c r="I123" s="83" t="s">
        <v>33</v>
      </c>
      <c r="J123" s="158" t="s">
        <v>566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567</v>
      </c>
      <c r="U123" s="37"/>
      <c r="V123" s="83" t="s">
        <v>33</v>
      </c>
      <c r="W123" s="158" t="s">
        <v>568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1</v>
      </c>
      <c r="B127" s="106">
        <v>10</v>
      </c>
      <c r="C127" s="107">
        <v>32</v>
      </c>
      <c r="D127" s="108" t="s">
        <v>72</v>
      </c>
      <c r="E127" s="109" t="s">
        <v>30</v>
      </c>
      <c r="F127" s="109" t="s">
        <v>331</v>
      </c>
      <c r="G127" s="111">
        <v>9</v>
      </c>
      <c r="H127" s="112">
        <v>150</v>
      </c>
      <c r="I127" s="112"/>
      <c r="J127" s="113">
        <v>52</v>
      </c>
      <c r="K127" s="114">
        <v>4</v>
      </c>
      <c r="L127" s="105">
        <v>-1</v>
      </c>
      <c r="M127" s="24"/>
      <c r="N127" s="105">
        <v>-5</v>
      </c>
      <c r="O127" s="106">
        <v>0</v>
      </c>
      <c r="P127" s="107">
        <v>32</v>
      </c>
      <c r="Q127" s="115" t="s">
        <v>569</v>
      </c>
      <c r="R127" s="109" t="s">
        <v>33</v>
      </c>
      <c r="S127" s="116" t="s">
        <v>190</v>
      </c>
      <c r="T127" s="117">
        <v>7</v>
      </c>
      <c r="U127" s="112"/>
      <c r="V127" s="112">
        <v>80</v>
      </c>
      <c r="W127" s="113">
        <v>52</v>
      </c>
      <c r="X127" s="118">
        <v>14</v>
      </c>
      <c r="Y127" s="105">
        <v>5</v>
      </c>
    </row>
    <row r="128" spans="1:25" ht="16.5" customHeight="1">
      <c r="A128" s="105">
        <v>2</v>
      </c>
      <c r="B128" s="106">
        <v>12</v>
      </c>
      <c r="C128" s="107">
        <v>51</v>
      </c>
      <c r="D128" s="108" t="s">
        <v>71</v>
      </c>
      <c r="E128" s="109" t="s">
        <v>30</v>
      </c>
      <c r="F128" s="110" t="s">
        <v>258</v>
      </c>
      <c r="G128" s="111">
        <v>10</v>
      </c>
      <c r="H128" s="112">
        <v>180</v>
      </c>
      <c r="I128" s="112"/>
      <c r="J128" s="113">
        <v>31</v>
      </c>
      <c r="K128" s="114">
        <v>2</v>
      </c>
      <c r="L128" s="105">
        <v>-2</v>
      </c>
      <c r="M128" s="24"/>
      <c r="N128" s="105">
        <v>-2</v>
      </c>
      <c r="O128" s="106">
        <v>3</v>
      </c>
      <c r="P128" s="107">
        <v>51</v>
      </c>
      <c r="Q128" s="108" t="s">
        <v>73</v>
      </c>
      <c r="R128" s="109" t="s">
        <v>32</v>
      </c>
      <c r="S128" s="119" t="s">
        <v>228</v>
      </c>
      <c r="T128" s="117">
        <v>8</v>
      </c>
      <c r="U128" s="112">
        <v>50</v>
      </c>
      <c r="V128" s="112"/>
      <c r="W128" s="113">
        <v>31</v>
      </c>
      <c r="X128" s="118">
        <v>11</v>
      </c>
      <c r="Y128" s="105">
        <v>2</v>
      </c>
    </row>
    <row r="129" spans="1:25" ht="16.5" customHeight="1">
      <c r="A129" s="105">
        <v>-1</v>
      </c>
      <c r="B129" s="106">
        <v>4</v>
      </c>
      <c r="C129" s="120">
        <v>22</v>
      </c>
      <c r="D129" s="108" t="s">
        <v>570</v>
      </c>
      <c r="E129" s="121" t="s">
        <v>30</v>
      </c>
      <c r="F129" s="121" t="s">
        <v>571</v>
      </c>
      <c r="G129" s="123">
        <v>8</v>
      </c>
      <c r="H129" s="124">
        <v>90</v>
      </c>
      <c r="I129" s="124"/>
      <c r="J129" s="125">
        <v>61</v>
      </c>
      <c r="K129" s="126">
        <v>10</v>
      </c>
      <c r="L129" s="127">
        <v>1</v>
      </c>
      <c r="M129" s="42"/>
      <c r="N129" s="127">
        <v>1</v>
      </c>
      <c r="O129" s="128">
        <v>11</v>
      </c>
      <c r="P129" s="107">
        <v>22</v>
      </c>
      <c r="Q129" s="115" t="s">
        <v>71</v>
      </c>
      <c r="R129" s="109" t="s">
        <v>27</v>
      </c>
      <c r="S129" s="119" t="s">
        <v>258</v>
      </c>
      <c r="T129" s="117">
        <v>9</v>
      </c>
      <c r="U129" s="112">
        <v>150</v>
      </c>
      <c r="V129" s="112"/>
      <c r="W129" s="113">
        <v>61</v>
      </c>
      <c r="X129" s="118">
        <v>3</v>
      </c>
      <c r="Y129" s="127">
        <v>-1</v>
      </c>
    </row>
    <row r="130" spans="1:25" ht="16.5" customHeight="1">
      <c r="A130" s="105">
        <v>0</v>
      </c>
      <c r="B130" s="106">
        <v>7</v>
      </c>
      <c r="C130" s="107">
        <v>62</v>
      </c>
      <c r="D130" s="115" t="s">
        <v>71</v>
      </c>
      <c r="E130" s="121" t="s">
        <v>30</v>
      </c>
      <c r="F130" s="122" t="s">
        <v>258</v>
      </c>
      <c r="G130" s="111">
        <v>8</v>
      </c>
      <c r="H130" s="112">
        <v>120</v>
      </c>
      <c r="I130" s="112"/>
      <c r="J130" s="113">
        <v>21</v>
      </c>
      <c r="K130" s="114">
        <v>7</v>
      </c>
      <c r="L130" s="105">
        <v>0</v>
      </c>
      <c r="M130" s="24"/>
      <c r="N130" s="105">
        <v>0</v>
      </c>
      <c r="O130" s="106">
        <v>6</v>
      </c>
      <c r="P130" s="107">
        <v>62</v>
      </c>
      <c r="Q130" s="115" t="s">
        <v>536</v>
      </c>
      <c r="R130" s="121" t="s">
        <v>27</v>
      </c>
      <c r="S130" s="160" t="s">
        <v>258</v>
      </c>
      <c r="T130" s="117">
        <v>9</v>
      </c>
      <c r="U130" s="112">
        <v>110</v>
      </c>
      <c r="V130" s="112"/>
      <c r="W130" s="113">
        <v>21</v>
      </c>
      <c r="X130" s="118">
        <v>8</v>
      </c>
      <c r="Y130" s="105">
        <v>0</v>
      </c>
    </row>
    <row r="131" spans="1:25" ht="16.5" customHeight="1">
      <c r="A131" s="105">
        <v>0</v>
      </c>
      <c r="B131" s="106">
        <v>7</v>
      </c>
      <c r="C131" s="107">
        <v>71</v>
      </c>
      <c r="D131" s="115" t="s">
        <v>72</v>
      </c>
      <c r="E131" s="121" t="s">
        <v>30</v>
      </c>
      <c r="F131" s="121" t="s">
        <v>301</v>
      </c>
      <c r="G131" s="111">
        <v>8</v>
      </c>
      <c r="H131" s="112">
        <v>120</v>
      </c>
      <c r="I131" s="112"/>
      <c r="J131" s="113">
        <v>11</v>
      </c>
      <c r="K131" s="114">
        <v>7</v>
      </c>
      <c r="L131" s="105">
        <v>0</v>
      </c>
      <c r="M131" s="24"/>
      <c r="N131" s="105">
        <v>0</v>
      </c>
      <c r="O131" s="106">
        <v>8</v>
      </c>
      <c r="P131" s="107">
        <v>71</v>
      </c>
      <c r="Q131" s="115" t="s">
        <v>71</v>
      </c>
      <c r="R131" s="121" t="s">
        <v>27</v>
      </c>
      <c r="S131" s="160" t="s">
        <v>258</v>
      </c>
      <c r="T131" s="117">
        <v>8</v>
      </c>
      <c r="U131" s="112">
        <v>120</v>
      </c>
      <c r="V131" s="112"/>
      <c r="W131" s="113">
        <v>11</v>
      </c>
      <c r="X131" s="118">
        <v>6</v>
      </c>
      <c r="Y131" s="105">
        <v>0</v>
      </c>
    </row>
    <row r="132" spans="1:25" ht="16.5" customHeight="1">
      <c r="A132" s="105">
        <v>-8</v>
      </c>
      <c r="B132" s="106">
        <v>0</v>
      </c>
      <c r="C132" s="107">
        <v>12</v>
      </c>
      <c r="D132" s="115" t="s">
        <v>467</v>
      </c>
      <c r="E132" s="121" t="s">
        <v>30</v>
      </c>
      <c r="F132" s="121" t="s">
        <v>331</v>
      </c>
      <c r="G132" s="111">
        <v>7</v>
      </c>
      <c r="H132" s="112"/>
      <c r="I132" s="112">
        <v>200</v>
      </c>
      <c r="J132" s="113">
        <v>72</v>
      </c>
      <c r="K132" s="114">
        <v>14</v>
      </c>
      <c r="L132" s="105">
        <v>8</v>
      </c>
      <c r="M132" s="24"/>
      <c r="N132" s="105">
        <v>3</v>
      </c>
      <c r="O132" s="106">
        <v>14</v>
      </c>
      <c r="P132" s="107">
        <v>12</v>
      </c>
      <c r="Q132" s="115" t="s">
        <v>72</v>
      </c>
      <c r="R132" s="121" t="s">
        <v>32</v>
      </c>
      <c r="S132" s="160" t="s">
        <v>572</v>
      </c>
      <c r="T132" s="117">
        <v>3</v>
      </c>
      <c r="U132" s="112">
        <v>200</v>
      </c>
      <c r="V132" s="112"/>
      <c r="W132" s="113">
        <v>72</v>
      </c>
      <c r="X132" s="118">
        <v>0</v>
      </c>
      <c r="Y132" s="105">
        <v>-3</v>
      </c>
    </row>
    <row r="133" spans="1:25" ht="16.5" customHeight="1">
      <c r="A133" s="105">
        <v>11</v>
      </c>
      <c r="B133" s="106">
        <v>14</v>
      </c>
      <c r="C133" s="107">
        <v>41</v>
      </c>
      <c r="D133" s="108" t="s">
        <v>45</v>
      </c>
      <c r="E133" s="109" t="s">
        <v>30</v>
      </c>
      <c r="F133" s="110" t="s">
        <v>187</v>
      </c>
      <c r="G133" s="111">
        <v>11</v>
      </c>
      <c r="H133" s="112">
        <v>660</v>
      </c>
      <c r="I133" s="112"/>
      <c r="J133" s="113">
        <v>82</v>
      </c>
      <c r="K133" s="114">
        <v>0</v>
      </c>
      <c r="L133" s="105">
        <v>-11</v>
      </c>
      <c r="M133" s="24"/>
      <c r="N133" s="105">
        <v>1</v>
      </c>
      <c r="O133" s="106">
        <v>11</v>
      </c>
      <c r="P133" s="107">
        <v>41</v>
      </c>
      <c r="Q133" s="108" t="s">
        <v>72</v>
      </c>
      <c r="R133" s="109" t="s">
        <v>32</v>
      </c>
      <c r="S133" s="116" t="s">
        <v>357</v>
      </c>
      <c r="T133" s="117">
        <v>4</v>
      </c>
      <c r="U133" s="112">
        <v>150</v>
      </c>
      <c r="V133" s="112"/>
      <c r="W133" s="113">
        <v>82</v>
      </c>
      <c r="X133" s="118">
        <v>3</v>
      </c>
      <c r="Y133" s="105">
        <v>-1</v>
      </c>
    </row>
    <row r="134" spans="1:25" ht="16.5" customHeight="1">
      <c r="A134" s="105">
        <v>-6</v>
      </c>
      <c r="B134" s="106">
        <v>2</v>
      </c>
      <c r="C134" s="107">
        <v>81</v>
      </c>
      <c r="D134" s="108" t="s">
        <v>45</v>
      </c>
      <c r="E134" s="109" t="s">
        <v>30</v>
      </c>
      <c r="F134" s="110" t="s">
        <v>187</v>
      </c>
      <c r="G134" s="111">
        <v>8</v>
      </c>
      <c r="H134" s="112"/>
      <c r="I134" s="112">
        <v>100</v>
      </c>
      <c r="J134" s="113">
        <v>42</v>
      </c>
      <c r="K134" s="114">
        <v>12</v>
      </c>
      <c r="L134" s="105">
        <v>6</v>
      </c>
      <c r="M134" s="24"/>
      <c r="N134" s="105">
        <v>-2</v>
      </c>
      <c r="O134" s="106">
        <v>3</v>
      </c>
      <c r="P134" s="107">
        <v>81</v>
      </c>
      <c r="Q134" s="115" t="s">
        <v>570</v>
      </c>
      <c r="R134" s="109" t="s">
        <v>33</v>
      </c>
      <c r="S134" s="116" t="s">
        <v>190</v>
      </c>
      <c r="T134" s="117">
        <v>7</v>
      </c>
      <c r="U134" s="112">
        <v>50</v>
      </c>
      <c r="V134" s="112"/>
      <c r="W134" s="113">
        <v>42</v>
      </c>
      <c r="X134" s="118">
        <v>11</v>
      </c>
      <c r="Y134" s="105">
        <v>2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>
        <v>25</v>
      </c>
      <c r="F136" s="135"/>
      <c r="G136" s="162"/>
      <c r="H136" s="137" t="s">
        <v>9</v>
      </c>
      <c r="I136" s="137"/>
      <c r="J136" s="171" t="s">
        <v>10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>
        <v>26</v>
      </c>
      <c r="S136" s="135"/>
      <c r="T136" s="162"/>
      <c r="U136" s="137" t="s">
        <v>9</v>
      </c>
      <c r="V136" s="137"/>
      <c r="W136" s="171" t="s">
        <v>12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50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51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2 тур</v>
      </c>
      <c r="B139" s="26"/>
      <c r="C139" s="27"/>
      <c r="D139" s="150"/>
      <c r="E139" s="164" t="s">
        <v>16</v>
      </c>
      <c r="F139" s="29" t="s">
        <v>573</v>
      </c>
      <c r="H139" s="30"/>
      <c r="I139" s="31"/>
      <c r="J139" s="36"/>
      <c r="K139" s="72"/>
      <c r="L139" s="73"/>
      <c r="M139" s="32"/>
      <c r="N139" s="149" t="str">
        <f>$A$4</f>
        <v>2 тур</v>
      </c>
      <c r="O139" s="26"/>
      <c r="P139" s="27"/>
      <c r="Q139" s="150"/>
      <c r="R139" s="164" t="s">
        <v>16</v>
      </c>
      <c r="S139" s="29" t="s">
        <v>495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574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3.1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476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8.1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332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9.1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7.1</v>
      </c>
      <c r="M141" s="32"/>
      <c r="N141" s="151"/>
      <c r="O141" s="26"/>
      <c r="P141" s="27"/>
      <c r="Q141" s="150"/>
      <c r="R141" s="165" t="s">
        <v>20</v>
      </c>
      <c r="S141" s="29" t="s">
        <v>538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13.1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14.1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378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21.1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575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5.1</v>
      </c>
      <c r="Y142" s="75"/>
    </row>
    <row r="143" spans="1:25" s="33" customFormat="1" ht="12.75" customHeight="1">
      <c r="A143" s="166" t="s">
        <v>16</v>
      </c>
      <c r="B143" s="152" t="s">
        <v>576</v>
      </c>
      <c r="C143" s="27"/>
      <c r="D143" s="150"/>
      <c r="F143" s="30"/>
      <c r="H143" s="164" t="s">
        <v>16</v>
      </c>
      <c r="I143" s="153" t="s">
        <v>577</v>
      </c>
      <c r="J143" s="30"/>
      <c r="K143" s="38"/>
      <c r="L143" s="73"/>
      <c r="M143" s="32"/>
      <c r="N143" s="166" t="s">
        <v>16</v>
      </c>
      <c r="O143" s="152" t="s">
        <v>519</v>
      </c>
      <c r="P143" s="27"/>
      <c r="Q143" s="150"/>
      <c r="S143" s="30"/>
      <c r="U143" s="164" t="s">
        <v>16</v>
      </c>
      <c r="V143" s="153" t="s">
        <v>578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579</v>
      </c>
      <c r="C144" s="39"/>
      <c r="D144" s="150"/>
      <c r="F144" s="36"/>
      <c r="H144" s="165" t="s">
        <v>18</v>
      </c>
      <c r="I144" s="153" t="s">
        <v>580</v>
      </c>
      <c r="J144" s="30"/>
      <c r="K144" s="38"/>
      <c r="L144" s="73"/>
      <c r="M144" s="32"/>
      <c r="N144" s="167" t="s">
        <v>18</v>
      </c>
      <c r="O144" s="152" t="s">
        <v>581</v>
      </c>
      <c r="P144" s="39"/>
      <c r="Q144" s="150"/>
      <c r="S144" s="36"/>
      <c r="U144" s="165" t="s">
        <v>18</v>
      </c>
      <c r="V144" s="153" t="s">
        <v>582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583</v>
      </c>
      <c r="C145" s="27"/>
      <c r="D145" s="150"/>
      <c r="F145" s="36"/>
      <c r="H145" s="165" t="s">
        <v>20</v>
      </c>
      <c r="I145" s="153" t="s">
        <v>584</v>
      </c>
      <c r="J145" s="30"/>
      <c r="K145" s="30"/>
      <c r="L145" s="73"/>
      <c r="M145" s="32"/>
      <c r="N145" s="167" t="s">
        <v>20</v>
      </c>
      <c r="O145" s="152" t="s">
        <v>475</v>
      </c>
      <c r="P145" s="27"/>
      <c r="Q145" s="150"/>
      <c r="S145" s="36"/>
      <c r="U145" s="165" t="s">
        <v>20</v>
      </c>
      <c r="V145" s="153" t="s">
        <v>585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586</v>
      </c>
      <c r="C146" s="39"/>
      <c r="D146" s="150"/>
      <c r="F146" s="30"/>
      <c r="H146" s="164" t="s">
        <v>21</v>
      </c>
      <c r="I146" s="153" t="s">
        <v>587</v>
      </c>
      <c r="J146" s="168" t="s">
        <v>117</v>
      </c>
      <c r="K146" s="38"/>
      <c r="L146" s="73"/>
      <c r="M146" s="32"/>
      <c r="N146" s="166" t="s">
        <v>21</v>
      </c>
      <c r="O146" s="152" t="s">
        <v>305</v>
      </c>
      <c r="P146" s="39"/>
      <c r="Q146" s="150"/>
      <c r="S146" s="30"/>
      <c r="U146" s="164" t="s">
        <v>21</v>
      </c>
      <c r="V146" s="153" t="s">
        <v>588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589</v>
      </c>
      <c r="H147" s="30"/>
      <c r="I147" s="81" t="s">
        <v>27</v>
      </c>
      <c r="J147" s="155" t="s">
        <v>590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591</v>
      </c>
      <c r="U147" s="30"/>
      <c r="V147" s="81" t="s">
        <v>27</v>
      </c>
      <c r="W147" s="155" t="s">
        <v>592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593</v>
      </c>
      <c r="H148" s="30"/>
      <c r="I148" s="81" t="s">
        <v>30</v>
      </c>
      <c r="J148" s="155" t="s">
        <v>594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14</v>
      </c>
      <c r="U148" s="30"/>
      <c r="V148" s="81" t="s">
        <v>30</v>
      </c>
      <c r="W148" s="155" t="s">
        <v>592</v>
      </c>
      <c r="X148" s="26"/>
      <c r="Y148" s="73"/>
    </row>
    <row r="149" spans="1:25" s="33" customFormat="1" ht="12.75" customHeight="1">
      <c r="A149" s="151"/>
      <c r="B149" s="156" t="s">
        <v>595</v>
      </c>
      <c r="C149" s="27"/>
      <c r="D149" s="150"/>
      <c r="E149" s="165" t="s">
        <v>20</v>
      </c>
      <c r="F149" s="29" t="s">
        <v>596</v>
      </c>
      <c r="H149" s="38"/>
      <c r="I149" s="81" t="s">
        <v>32</v>
      </c>
      <c r="J149" s="155" t="s">
        <v>597</v>
      </c>
      <c r="K149" s="26"/>
      <c r="L149" s="73"/>
      <c r="M149" s="32"/>
      <c r="N149" s="151"/>
      <c r="O149" s="156" t="s">
        <v>598</v>
      </c>
      <c r="P149" s="27"/>
      <c r="Q149" s="150"/>
      <c r="R149" s="165" t="s">
        <v>20</v>
      </c>
      <c r="S149" s="29" t="s">
        <v>344</v>
      </c>
      <c r="U149" s="38"/>
      <c r="V149" s="81" t="s">
        <v>32</v>
      </c>
      <c r="W149" s="161" t="s">
        <v>599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600</v>
      </c>
      <c r="H150" s="37"/>
      <c r="I150" s="83" t="s">
        <v>33</v>
      </c>
      <c r="J150" s="158" t="s">
        <v>597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601</v>
      </c>
      <c r="U150" s="37"/>
      <c r="V150" s="83" t="s">
        <v>33</v>
      </c>
      <c r="W150" s="170" t="s">
        <v>602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-1</v>
      </c>
      <c r="B154" s="106">
        <v>3</v>
      </c>
      <c r="C154" s="107">
        <v>32</v>
      </c>
      <c r="D154" s="108" t="s">
        <v>71</v>
      </c>
      <c r="E154" s="109" t="s">
        <v>30</v>
      </c>
      <c r="F154" s="109" t="s">
        <v>184</v>
      </c>
      <c r="G154" s="111">
        <v>8</v>
      </c>
      <c r="H154" s="112">
        <v>120</v>
      </c>
      <c r="I154" s="112"/>
      <c r="J154" s="113">
        <v>52</v>
      </c>
      <c r="K154" s="114">
        <v>11</v>
      </c>
      <c r="L154" s="105">
        <v>1</v>
      </c>
      <c r="M154" s="24"/>
      <c r="N154" s="105">
        <v>0</v>
      </c>
      <c r="O154" s="106">
        <v>6</v>
      </c>
      <c r="P154" s="107">
        <v>41</v>
      </c>
      <c r="Q154" s="115" t="s">
        <v>500</v>
      </c>
      <c r="R154" s="109" t="s">
        <v>33</v>
      </c>
      <c r="S154" s="116" t="s">
        <v>225</v>
      </c>
      <c r="T154" s="117">
        <v>11</v>
      </c>
      <c r="U154" s="112"/>
      <c r="V154" s="112">
        <v>650</v>
      </c>
      <c r="W154" s="113">
        <v>82</v>
      </c>
      <c r="X154" s="118">
        <v>8</v>
      </c>
      <c r="Y154" s="105">
        <v>0</v>
      </c>
    </row>
    <row r="155" spans="1:25" ht="16.5" customHeight="1">
      <c r="A155" s="105">
        <v>-1</v>
      </c>
      <c r="B155" s="106">
        <v>3</v>
      </c>
      <c r="C155" s="107">
        <v>51</v>
      </c>
      <c r="D155" s="108" t="s">
        <v>71</v>
      </c>
      <c r="E155" s="109" t="s">
        <v>30</v>
      </c>
      <c r="F155" s="110" t="s">
        <v>329</v>
      </c>
      <c r="G155" s="111">
        <v>8</v>
      </c>
      <c r="H155" s="112">
        <v>120</v>
      </c>
      <c r="I155" s="112"/>
      <c r="J155" s="113">
        <v>31</v>
      </c>
      <c r="K155" s="114">
        <v>11</v>
      </c>
      <c r="L155" s="105">
        <v>1</v>
      </c>
      <c r="M155" s="24"/>
      <c r="N155" s="105">
        <v>0</v>
      </c>
      <c r="O155" s="106">
        <v>6</v>
      </c>
      <c r="P155" s="107">
        <v>81</v>
      </c>
      <c r="Q155" s="108" t="s">
        <v>500</v>
      </c>
      <c r="R155" s="109" t="s">
        <v>33</v>
      </c>
      <c r="S155" s="116" t="s">
        <v>225</v>
      </c>
      <c r="T155" s="117">
        <v>11</v>
      </c>
      <c r="U155" s="112"/>
      <c r="V155" s="112">
        <v>650</v>
      </c>
      <c r="W155" s="113">
        <v>42</v>
      </c>
      <c r="X155" s="118">
        <v>8</v>
      </c>
      <c r="Y155" s="105">
        <v>0</v>
      </c>
    </row>
    <row r="156" spans="1:25" ht="16.5" customHeight="1">
      <c r="A156" s="105">
        <v>-1</v>
      </c>
      <c r="B156" s="106">
        <v>3</v>
      </c>
      <c r="C156" s="120">
        <v>22</v>
      </c>
      <c r="D156" s="108" t="s">
        <v>71</v>
      </c>
      <c r="E156" s="121" t="s">
        <v>30</v>
      </c>
      <c r="F156" s="122" t="s">
        <v>329</v>
      </c>
      <c r="G156" s="123">
        <v>8</v>
      </c>
      <c r="H156" s="124">
        <v>120</v>
      </c>
      <c r="I156" s="124"/>
      <c r="J156" s="125">
        <v>61</v>
      </c>
      <c r="K156" s="126">
        <v>11</v>
      </c>
      <c r="L156" s="127">
        <v>1</v>
      </c>
      <c r="M156" s="42"/>
      <c r="N156" s="127">
        <v>0</v>
      </c>
      <c r="O156" s="128">
        <v>6</v>
      </c>
      <c r="P156" s="107">
        <v>32</v>
      </c>
      <c r="Q156" s="115" t="s">
        <v>500</v>
      </c>
      <c r="R156" s="109" t="s">
        <v>33</v>
      </c>
      <c r="S156" s="116" t="s">
        <v>292</v>
      </c>
      <c r="T156" s="117">
        <v>11</v>
      </c>
      <c r="U156" s="112"/>
      <c r="V156" s="112">
        <v>650</v>
      </c>
      <c r="W156" s="113">
        <v>52</v>
      </c>
      <c r="X156" s="118">
        <v>8</v>
      </c>
      <c r="Y156" s="127">
        <v>0</v>
      </c>
    </row>
    <row r="157" spans="1:25" ht="16.5" customHeight="1">
      <c r="A157" s="105">
        <v>0</v>
      </c>
      <c r="B157" s="106">
        <v>8</v>
      </c>
      <c r="C157" s="107">
        <v>62</v>
      </c>
      <c r="D157" s="115" t="s">
        <v>72</v>
      </c>
      <c r="E157" s="121" t="s">
        <v>30</v>
      </c>
      <c r="F157" s="121" t="s">
        <v>603</v>
      </c>
      <c r="G157" s="111">
        <v>9</v>
      </c>
      <c r="H157" s="112">
        <v>150</v>
      </c>
      <c r="I157" s="112"/>
      <c r="J157" s="113">
        <v>21</v>
      </c>
      <c r="K157" s="114">
        <v>6</v>
      </c>
      <c r="L157" s="105">
        <v>0</v>
      </c>
      <c r="M157" s="24"/>
      <c r="N157" s="105">
        <v>0</v>
      </c>
      <c r="O157" s="106">
        <v>6</v>
      </c>
      <c r="P157" s="107">
        <v>51</v>
      </c>
      <c r="Q157" s="115" t="s">
        <v>500</v>
      </c>
      <c r="R157" s="121" t="s">
        <v>33</v>
      </c>
      <c r="S157" s="129" t="s">
        <v>292</v>
      </c>
      <c r="T157" s="117">
        <v>11</v>
      </c>
      <c r="U157" s="112"/>
      <c r="V157" s="112">
        <v>650</v>
      </c>
      <c r="W157" s="113">
        <v>31</v>
      </c>
      <c r="X157" s="118">
        <v>8</v>
      </c>
      <c r="Y157" s="105">
        <v>0</v>
      </c>
    </row>
    <row r="158" spans="1:25" ht="16.5" customHeight="1">
      <c r="A158" s="105">
        <v>-1</v>
      </c>
      <c r="B158" s="106">
        <v>3</v>
      </c>
      <c r="C158" s="107">
        <v>71</v>
      </c>
      <c r="D158" s="115" t="s">
        <v>72</v>
      </c>
      <c r="E158" s="121" t="s">
        <v>30</v>
      </c>
      <c r="F158" s="121" t="s">
        <v>184</v>
      </c>
      <c r="G158" s="111">
        <v>8</v>
      </c>
      <c r="H158" s="112">
        <v>120</v>
      </c>
      <c r="I158" s="112"/>
      <c r="J158" s="113">
        <v>11</v>
      </c>
      <c r="K158" s="114">
        <v>11</v>
      </c>
      <c r="L158" s="105">
        <v>1</v>
      </c>
      <c r="M158" s="24"/>
      <c r="N158" s="105">
        <v>13</v>
      </c>
      <c r="O158" s="106">
        <v>14</v>
      </c>
      <c r="P158" s="107">
        <v>62</v>
      </c>
      <c r="Q158" s="115" t="s">
        <v>604</v>
      </c>
      <c r="R158" s="121" t="s">
        <v>33</v>
      </c>
      <c r="S158" s="129" t="s">
        <v>292</v>
      </c>
      <c r="T158" s="117">
        <v>11</v>
      </c>
      <c r="U158" s="112">
        <v>200</v>
      </c>
      <c r="V158" s="112"/>
      <c r="W158" s="113">
        <v>21</v>
      </c>
      <c r="X158" s="118">
        <v>0</v>
      </c>
      <c r="Y158" s="105">
        <v>-13</v>
      </c>
    </row>
    <row r="159" spans="1:25" ht="16.5" customHeight="1">
      <c r="A159" s="105">
        <v>2</v>
      </c>
      <c r="B159" s="106">
        <v>10</v>
      </c>
      <c r="C159" s="107">
        <v>12</v>
      </c>
      <c r="D159" s="115" t="s">
        <v>570</v>
      </c>
      <c r="E159" s="121" t="s">
        <v>32</v>
      </c>
      <c r="F159" s="122" t="s">
        <v>222</v>
      </c>
      <c r="G159" s="111">
        <v>6</v>
      </c>
      <c r="H159" s="112">
        <v>200</v>
      </c>
      <c r="I159" s="112"/>
      <c r="J159" s="113">
        <v>72</v>
      </c>
      <c r="K159" s="114">
        <v>4</v>
      </c>
      <c r="L159" s="105">
        <v>-2</v>
      </c>
      <c r="M159" s="24"/>
      <c r="N159" s="105">
        <v>0</v>
      </c>
      <c r="O159" s="106">
        <v>6</v>
      </c>
      <c r="P159" s="107">
        <v>22</v>
      </c>
      <c r="Q159" s="115" t="s">
        <v>500</v>
      </c>
      <c r="R159" s="121" t="s">
        <v>33</v>
      </c>
      <c r="S159" s="129" t="s">
        <v>361</v>
      </c>
      <c r="T159" s="117">
        <v>11</v>
      </c>
      <c r="U159" s="112"/>
      <c r="V159" s="112">
        <v>650</v>
      </c>
      <c r="W159" s="113">
        <v>61</v>
      </c>
      <c r="X159" s="118">
        <v>8</v>
      </c>
      <c r="Y159" s="105">
        <v>0</v>
      </c>
    </row>
    <row r="160" spans="1:25" ht="16.5" customHeight="1">
      <c r="A160" s="105">
        <v>6</v>
      </c>
      <c r="B160" s="106">
        <v>13</v>
      </c>
      <c r="C160" s="107">
        <v>41</v>
      </c>
      <c r="D160" s="108" t="s">
        <v>45</v>
      </c>
      <c r="E160" s="109" t="s">
        <v>30</v>
      </c>
      <c r="F160" s="109" t="s">
        <v>184</v>
      </c>
      <c r="G160" s="111">
        <v>9</v>
      </c>
      <c r="H160" s="112">
        <v>400</v>
      </c>
      <c r="I160" s="112"/>
      <c r="J160" s="113">
        <v>82</v>
      </c>
      <c r="K160" s="114">
        <v>1</v>
      </c>
      <c r="L160" s="105">
        <v>-6</v>
      </c>
      <c r="M160" s="24"/>
      <c r="N160" s="105">
        <v>0</v>
      </c>
      <c r="O160" s="106">
        <v>6</v>
      </c>
      <c r="P160" s="107">
        <v>71</v>
      </c>
      <c r="Q160" s="108" t="s">
        <v>605</v>
      </c>
      <c r="R160" s="109" t="s">
        <v>33</v>
      </c>
      <c r="S160" s="116" t="s">
        <v>225</v>
      </c>
      <c r="T160" s="117">
        <v>11</v>
      </c>
      <c r="U160" s="112"/>
      <c r="V160" s="112">
        <v>650</v>
      </c>
      <c r="W160" s="113">
        <v>11</v>
      </c>
      <c r="X160" s="118">
        <v>8</v>
      </c>
      <c r="Y160" s="105">
        <v>0</v>
      </c>
    </row>
    <row r="161" spans="1:25" ht="16.5" customHeight="1">
      <c r="A161" s="105">
        <v>6</v>
      </c>
      <c r="B161" s="106">
        <v>13</v>
      </c>
      <c r="C161" s="107">
        <v>81</v>
      </c>
      <c r="D161" s="108" t="s">
        <v>45</v>
      </c>
      <c r="E161" s="109" t="s">
        <v>30</v>
      </c>
      <c r="F161" s="109" t="s">
        <v>184</v>
      </c>
      <c r="G161" s="111">
        <v>9</v>
      </c>
      <c r="H161" s="112">
        <v>400</v>
      </c>
      <c r="I161" s="112"/>
      <c r="J161" s="113">
        <v>42</v>
      </c>
      <c r="K161" s="114">
        <v>1</v>
      </c>
      <c r="L161" s="105">
        <v>-6</v>
      </c>
      <c r="M161" s="24"/>
      <c r="N161" s="105">
        <v>0</v>
      </c>
      <c r="O161" s="106">
        <v>6</v>
      </c>
      <c r="P161" s="107">
        <v>12</v>
      </c>
      <c r="Q161" s="115" t="s">
        <v>500</v>
      </c>
      <c r="R161" s="109" t="s">
        <v>33</v>
      </c>
      <c r="S161" s="116" t="s">
        <v>225</v>
      </c>
      <c r="T161" s="117">
        <v>11</v>
      </c>
      <c r="U161" s="112"/>
      <c r="V161" s="112">
        <v>650</v>
      </c>
      <c r="W161" s="113">
        <v>72</v>
      </c>
      <c r="X161" s="118">
        <v>8</v>
      </c>
      <c r="Y161" s="105">
        <v>0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>
        <v>27</v>
      </c>
      <c r="F163" s="135"/>
      <c r="G163" s="162"/>
      <c r="H163" s="137" t="s">
        <v>9</v>
      </c>
      <c r="I163" s="137"/>
      <c r="J163" s="171" t="s">
        <v>47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>
        <v>28</v>
      </c>
      <c r="S163" s="135"/>
      <c r="T163" s="162"/>
      <c r="U163" s="137" t="s">
        <v>9</v>
      </c>
      <c r="V163" s="137"/>
      <c r="W163" s="171" t="s">
        <v>49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14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15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2 тур</v>
      </c>
      <c r="B166" s="26"/>
      <c r="C166" s="27"/>
      <c r="D166" s="150"/>
      <c r="E166" s="164" t="s">
        <v>16</v>
      </c>
      <c r="F166" s="29" t="s">
        <v>606</v>
      </c>
      <c r="H166" s="30"/>
      <c r="I166" s="31"/>
      <c r="J166" s="36"/>
      <c r="K166" s="72"/>
      <c r="L166" s="73"/>
      <c r="M166" s="32"/>
      <c r="N166" s="149" t="str">
        <f>$A$4</f>
        <v>2 тур</v>
      </c>
      <c r="O166" s="26"/>
      <c r="P166" s="27"/>
      <c r="Q166" s="150"/>
      <c r="R166" s="164" t="s">
        <v>16</v>
      </c>
      <c r="S166" s="29" t="s">
        <v>607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191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15.1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89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7.1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608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8.1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4.1</v>
      </c>
      <c r="M168" s="32"/>
      <c r="N168" s="151"/>
      <c r="O168" s="26"/>
      <c r="P168" s="27"/>
      <c r="Q168" s="150"/>
      <c r="R168" s="165" t="s">
        <v>20</v>
      </c>
      <c r="S168" s="29" t="s">
        <v>609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10.1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13.1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443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13.1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519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10.1</v>
      </c>
      <c r="Y169" s="75"/>
    </row>
    <row r="170" spans="1:25" s="33" customFormat="1" ht="12.75" customHeight="1">
      <c r="A170" s="166" t="s">
        <v>16</v>
      </c>
      <c r="B170" s="152" t="s">
        <v>610</v>
      </c>
      <c r="C170" s="27"/>
      <c r="D170" s="150"/>
      <c r="F170" s="30"/>
      <c r="H170" s="164" t="s">
        <v>16</v>
      </c>
      <c r="I170" s="153" t="s">
        <v>611</v>
      </c>
      <c r="J170" s="30"/>
      <c r="K170" s="38"/>
      <c r="L170" s="73"/>
      <c r="M170" s="32"/>
      <c r="N170" s="166" t="s">
        <v>16</v>
      </c>
      <c r="O170" s="152" t="s">
        <v>612</v>
      </c>
      <c r="P170" s="27"/>
      <c r="Q170" s="150"/>
      <c r="S170" s="30"/>
      <c r="U170" s="164" t="s">
        <v>16</v>
      </c>
      <c r="V170" s="153" t="s">
        <v>613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614</v>
      </c>
      <c r="C171" s="39"/>
      <c r="D171" s="150"/>
      <c r="F171" s="36"/>
      <c r="H171" s="165" t="s">
        <v>18</v>
      </c>
      <c r="I171" s="153" t="s">
        <v>452</v>
      </c>
      <c r="J171" s="30"/>
      <c r="K171" s="38"/>
      <c r="L171" s="73"/>
      <c r="M171" s="32"/>
      <c r="N171" s="167" t="s">
        <v>18</v>
      </c>
      <c r="O171" s="152" t="s">
        <v>586</v>
      </c>
      <c r="P171" s="39"/>
      <c r="Q171" s="150"/>
      <c r="S171" s="36"/>
      <c r="U171" s="165" t="s">
        <v>18</v>
      </c>
      <c r="V171" s="153" t="s">
        <v>615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616</v>
      </c>
      <c r="C172" s="27"/>
      <c r="D172" s="150"/>
      <c r="F172" s="36"/>
      <c r="H172" s="165" t="s">
        <v>20</v>
      </c>
      <c r="I172" s="153" t="s">
        <v>617</v>
      </c>
      <c r="J172" s="30"/>
      <c r="K172" s="30"/>
      <c r="L172" s="73"/>
      <c r="M172" s="32"/>
      <c r="N172" s="167" t="s">
        <v>20</v>
      </c>
      <c r="O172" s="152" t="s">
        <v>236</v>
      </c>
      <c r="P172" s="27"/>
      <c r="Q172" s="150"/>
      <c r="S172" s="36"/>
      <c r="U172" s="165" t="s">
        <v>20</v>
      </c>
      <c r="V172" s="153" t="s">
        <v>407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618</v>
      </c>
      <c r="C173" s="39"/>
      <c r="D173" s="150"/>
      <c r="F173" s="30"/>
      <c r="H173" s="164" t="s">
        <v>21</v>
      </c>
      <c r="I173" s="153" t="s">
        <v>509</v>
      </c>
      <c r="J173" s="168" t="s">
        <v>117</v>
      </c>
      <c r="K173" s="38"/>
      <c r="L173" s="73"/>
      <c r="M173" s="32"/>
      <c r="N173" s="166" t="s">
        <v>21</v>
      </c>
      <c r="O173" s="152" t="s">
        <v>619</v>
      </c>
      <c r="P173" s="39"/>
      <c r="Q173" s="150"/>
      <c r="S173" s="30"/>
      <c r="U173" s="164" t="s">
        <v>21</v>
      </c>
      <c r="V173" s="153" t="s">
        <v>620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70</v>
      </c>
      <c r="H174" s="30"/>
      <c r="I174" s="81" t="s">
        <v>27</v>
      </c>
      <c r="J174" s="161" t="s">
        <v>621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14</v>
      </c>
      <c r="U174" s="30"/>
      <c r="V174" s="81" t="s">
        <v>27</v>
      </c>
      <c r="W174" s="155" t="s">
        <v>622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623</v>
      </c>
      <c r="H175" s="30"/>
      <c r="I175" s="81" t="s">
        <v>30</v>
      </c>
      <c r="J175" s="161" t="s">
        <v>624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625</v>
      </c>
      <c r="U175" s="30"/>
      <c r="V175" s="81" t="s">
        <v>30</v>
      </c>
      <c r="W175" s="155" t="s">
        <v>622</v>
      </c>
      <c r="X175" s="26"/>
      <c r="Y175" s="73"/>
    </row>
    <row r="176" spans="1:25" s="33" customFormat="1" ht="12.75" customHeight="1">
      <c r="A176" s="151"/>
      <c r="B176" s="156" t="s">
        <v>626</v>
      </c>
      <c r="C176" s="27"/>
      <c r="D176" s="150"/>
      <c r="E176" s="165" t="s">
        <v>20</v>
      </c>
      <c r="F176" s="29" t="s">
        <v>627</v>
      </c>
      <c r="H176" s="38"/>
      <c r="I176" s="81" t="s">
        <v>32</v>
      </c>
      <c r="J176" s="155" t="s">
        <v>628</v>
      </c>
      <c r="K176" s="26"/>
      <c r="L176" s="73"/>
      <c r="M176" s="32"/>
      <c r="N176" s="151"/>
      <c r="O176" s="156" t="s">
        <v>629</v>
      </c>
      <c r="P176" s="27"/>
      <c r="Q176" s="150"/>
      <c r="R176" s="165" t="s">
        <v>20</v>
      </c>
      <c r="S176" s="29" t="s">
        <v>630</v>
      </c>
      <c r="U176" s="38"/>
      <c r="V176" s="81" t="s">
        <v>32</v>
      </c>
      <c r="W176" s="155" t="s">
        <v>631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632</v>
      </c>
      <c r="H177" s="37"/>
      <c r="I177" s="83" t="s">
        <v>33</v>
      </c>
      <c r="J177" s="158" t="s">
        <v>628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633</v>
      </c>
      <c r="U177" s="37"/>
      <c r="V177" s="83" t="s">
        <v>33</v>
      </c>
      <c r="W177" s="158" t="s">
        <v>631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-1</v>
      </c>
      <c r="B181" s="106">
        <v>1</v>
      </c>
      <c r="C181" s="107">
        <v>41</v>
      </c>
      <c r="D181" s="108" t="s">
        <v>45</v>
      </c>
      <c r="E181" s="109" t="s">
        <v>27</v>
      </c>
      <c r="F181" s="110" t="s">
        <v>187</v>
      </c>
      <c r="G181" s="111">
        <v>10</v>
      </c>
      <c r="H181" s="112">
        <v>430</v>
      </c>
      <c r="I181" s="112"/>
      <c r="J181" s="113">
        <v>82</v>
      </c>
      <c r="K181" s="114">
        <v>13</v>
      </c>
      <c r="L181" s="105">
        <v>1</v>
      </c>
      <c r="M181" s="24"/>
      <c r="N181" s="105">
        <v>12</v>
      </c>
      <c r="O181" s="106">
        <v>14</v>
      </c>
      <c r="P181" s="107">
        <v>41</v>
      </c>
      <c r="Q181" s="115" t="s">
        <v>634</v>
      </c>
      <c r="R181" s="109" t="s">
        <v>27</v>
      </c>
      <c r="S181" s="116" t="s">
        <v>184</v>
      </c>
      <c r="T181" s="117">
        <v>11</v>
      </c>
      <c r="U181" s="112">
        <v>600</v>
      </c>
      <c r="V181" s="112"/>
      <c r="W181" s="113">
        <v>82</v>
      </c>
      <c r="X181" s="118">
        <v>0</v>
      </c>
      <c r="Y181" s="105">
        <v>-12</v>
      </c>
    </row>
    <row r="182" spans="1:25" ht="16.5" customHeight="1">
      <c r="A182" s="105">
        <v>0</v>
      </c>
      <c r="B182" s="106">
        <v>8</v>
      </c>
      <c r="C182" s="107">
        <v>81</v>
      </c>
      <c r="D182" s="108" t="s">
        <v>45</v>
      </c>
      <c r="E182" s="109" t="s">
        <v>27</v>
      </c>
      <c r="F182" s="109" t="s">
        <v>361</v>
      </c>
      <c r="G182" s="111">
        <v>11</v>
      </c>
      <c r="H182" s="112">
        <v>460</v>
      </c>
      <c r="I182" s="112"/>
      <c r="J182" s="113">
        <v>42</v>
      </c>
      <c r="K182" s="114">
        <v>6</v>
      </c>
      <c r="L182" s="105">
        <v>0</v>
      </c>
      <c r="M182" s="24"/>
      <c r="N182" s="105">
        <v>-2</v>
      </c>
      <c r="O182" s="106">
        <v>6</v>
      </c>
      <c r="P182" s="107">
        <v>81</v>
      </c>
      <c r="Q182" s="108" t="s">
        <v>59</v>
      </c>
      <c r="R182" s="109" t="s">
        <v>27</v>
      </c>
      <c r="S182" s="116" t="s">
        <v>184</v>
      </c>
      <c r="T182" s="117">
        <v>7</v>
      </c>
      <c r="U182" s="112"/>
      <c r="V182" s="112">
        <v>100</v>
      </c>
      <c r="W182" s="113">
        <v>42</v>
      </c>
      <c r="X182" s="118">
        <v>8</v>
      </c>
      <c r="Y182" s="105">
        <v>2</v>
      </c>
    </row>
    <row r="183" spans="1:25" ht="16.5" customHeight="1">
      <c r="A183" s="105">
        <v>0</v>
      </c>
      <c r="B183" s="106">
        <v>8</v>
      </c>
      <c r="C183" s="120">
        <v>32</v>
      </c>
      <c r="D183" s="108" t="s">
        <v>45</v>
      </c>
      <c r="E183" s="121" t="s">
        <v>27</v>
      </c>
      <c r="F183" s="122" t="s">
        <v>393</v>
      </c>
      <c r="G183" s="123">
        <v>11</v>
      </c>
      <c r="H183" s="124">
        <v>460</v>
      </c>
      <c r="I183" s="124"/>
      <c r="J183" s="125">
        <v>52</v>
      </c>
      <c r="K183" s="126">
        <v>6</v>
      </c>
      <c r="L183" s="127">
        <v>0</v>
      </c>
      <c r="M183" s="42"/>
      <c r="N183" s="127">
        <v>-2</v>
      </c>
      <c r="O183" s="128">
        <v>3</v>
      </c>
      <c r="P183" s="107">
        <v>32</v>
      </c>
      <c r="Q183" s="115" t="s">
        <v>300</v>
      </c>
      <c r="R183" s="109" t="s">
        <v>33</v>
      </c>
      <c r="S183" s="119" t="s">
        <v>298</v>
      </c>
      <c r="T183" s="117">
        <v>9</v>
      </c>
      <c r="U183" s="112"/>
      <c r="V183" s="112">
        <v>110</v>
      </c>
      <c r="W183" s="113">
        <v>52</v>
      </c>
      <c r="X183" s="118">
        <v>11</v>
      </c>
      <c r="Y183" s="127">
        <v>2</v>
      </c>
    </row>
    <row r="184" spans="1:25" ht="16.5" customHeight="1">
      <c r="A184" s="105">
        <v>0</v>
      </c>
      <c r="B184" s="106">
        <v>8</v>
      </c>
      <c r="C184" s="120">
        <v>51</v>
      </c>
      <c r="D184" s="108" t="s">
        <v>45</v>
      </c>
      <c r="E184" s="121" t="s">
        <v>27</v>
      </c>
      <c r="F184" s="122" t="s">
        <v>187</v>
      </c>
      <c r="G184" s="123">
        <v>11</v>
      </c>
      <c r="H184" s="124">
        <v>460</v>
      </c>
      <c r="I184" s="124"/>
      <c r="J184" s="125">
        <v>31</v>
      </c>
      <c r="K184" s="126">
        <v>6</v>
      </c>
      <c r="L184" s="127">
        <v>0</v>
      </c>
      <c r="M184" s="42"/>
      <c r="N184" s="127">
        <v>2</v>
      </c>
      <c r="O184" s="128">
        <v>9</v>
      </c>
      <c r="P184" s="107">
        <v>51</v>
      </c>
      <c r="Q184" s="115" t="s">
        <v>430</v>
      </c>
      <c r="R184" s="109" t="s">
        <v>32</v>
      </c>
      <c r="S184" s="119" t="s">
        <v>635</v>
      </c>
      <c r="T184" s="117">
        <v>9</v>
      </c>
      <c r="U184" s="112">
        <v>50</v>
      </c>
      <c r="V184" s="112"/>
      <c r="W184" s="113">
        <v>31</v>
      </c>
      <c r="X184" s="118">
        <v>5</v>
      </c>
      <c r="Y184" s="127">
        <v>-2</v>
      </c>
    </row>
    <row r="185" spans="1:25" ht="16.5" customHeight="1">
      <c r="A185" s="105">
        <v>0</v>
      </c>
      <c r="B185" s="106">
        <v>8</v>
      </c>
      <c r="C185" s="120">
        <v>71</v>
      </c>
      <c r="D185" s="108" t="s">
        <v>45</v>
      </c>
      <c r="E185" s="121" t="s">
        <v>30</v>
      </c>
      <c r="F185" s="122" t="s">
        <v>298</v>
      </c>
      <c r="G185" s="123">
        <v>11</v>
      </c>
      <c r="H185" s="124">
        <v>460</v>
      </c>
      <c r="I185" s="124"/>
      <c r="J185" s="125">
        <v>11</v>
      </c>
      <c r="K185" s="126">
        <v>6</v>
      </c>
      <c r="L185" s="127">
        <v>0</v>
      </c>
      <c r="M185" s="42"/>
      <c r="N185" s="127">
        <v>2</v>
      </c>
      <c r="O185" s="128">
        <v>9</v>
      </c>
      <c r="P185" s="107">
        <v>71</v>
      </c>
      <c r="Q185" s="115" t="s">
        <v>45</v>
      </c>
      <c r="R185" s="109" t="s">
        <v>33</v>
      </c>
      <c r="S185" s="116" t="s">
        <v>185</v>
      </c>
      <c r="T185" s="117">
        <v>8</v>
      </c>
      <c r="U185" s="112">
        <v>50</v>
      </c>
      <c r="V185" s="112"/>
      <c r="W185" s="113">
        <v>11</v>
      </c>
      <c r="X185" s="118">
        <v>5</v>
      </c>
      <c r="Y185" s="127">
        <v>-2</v>
      </c>
    </row>
    <row r="186" spans="1:25" ht="16.5" customHeight="1">
      <c r="A186" s="105">
        <v>0</v>
      </c>
      <c r="B186" s="106">
        <v>8</v>
      </c>
      <c r="C186" s="107">
        <v>22</v>
      </c>
      <c r="D186" s="115" t="s">
        <v>45</v>
      </c>
      <c r="E186" s="121" t="s">
        <v>30</v>
      </c>
      <c r="F186" s="122" t="s">
        <v>298</v>
      </c>
      <c r="G186" s="111">
        <v>11</v>
      </c>
      <c r="H186" s="112">
        <v>460</v>
      </c>
      <c r="I186" s="112"/>
      <c r="J186" s="113">
        <v>61</v>
      </c>
      <c r="K186" s="114">
        <v>6</v>
      </c>
      <c r="L186" s="105">
        <v>0</v>
      </c>
      <c r="M186" s="24"/>
      <c r="N186" s="105">
        <v>-7</v>
      </c>
      <c r="O186" s="106">
        <v>0</v>
      </c>
      <c r="P186" s="107">
        <v>62</v>
      </c>
      <c r="Q186" s="115" t="s">
        <v>57</v>
      </c>
      <c r="R186" s="121" t="s">
        <v>27</v>
      </c>
      <c r="S186" s="129" t="s">
        <v>188</v>
      </c>
      <c r="T186" s="117">
        <v>7</v>
      </c>
      <c r="U186" s="112"/>
      <c r="V186" s="112">
        <v>300</v>
      </c>
      <c r="W186" s="113">
        <v>21</v>
      </c>
      <c r="X186" s="118">
        <v>14</v>
      </c>
      <c r="Y186" s="105">
        <v>7</v>
      </c>
    </row>
    <row r="187" spans="1:25" ht="16.5" customHeight="1">
      <c r="A187" s="105">
        <v>-1</v>
      </c>
      <c r="B187" s="106">
        <v>1</v>
      </c>
      <c r="C187" s="107">
        <v>62</v>
      </c>
      <c r="D187" s="108" t="s">
        <v>45</v>
      </c>
      <c r="E187" s="109" t="s">
        <v>27</v>
      </c>
      <c r="F187" s="110" t="s">
        <v>187</v>
      </c>
      <c r="G187" s="111">
        <v>10</v>
      </c>
      <c r="H187" s="112">
        <v>430</v>
      </c>
      <c r="I187" s="112"/>
      <c r="J187" s="113">
        <v>21</v>
      </c>
      <c r="K187" s="114">
        <v>13</v>
      </c>
      <c r="L187" s="105">
        <v>1</v>
      </c>
      <c r="M187" s="24"/>
      <c r="N187" s="105">
        <v>5</v>
      </c>
      <c r="O187" s="106">
        <v>12</v>
      </c>
      <c r="P187" s="107">
        <v>22</v>
      </c>
      <c r="Q187" s="108" t="s">
        <v>45</v>
      </c>
      <c r="R187" s="109" t="s">
        <v>33</v>
      </c>
      <c r="S187" s="119" t="s">
        <v>503</v>
      </c>
      <c r="T187" s="117">
        <v>6</v>
      </c>
      <c r="U187" s="112">
        <v>150</v>
      </c>
      <c r="V187" s="112"/>
      <c r="W187" s="113">
        <v>61</v>
      </c>
      <c r="X187" s="118">
        <v>2</v>
      </c>
      <c r="Y187" s="105">
        <v>-5</v>
      </c>
    </row>
    <row r="188" spans="1:25" ht="16.5" customHeight="1">
      <c r="A188" s="105">
        <v>1</v>
      </c>
      <c r="B188" s="106">
        <v>14</v>
      </c>
      <c r="C188" s="107">
        <v>12</v>
      </c>
      <c r="D188" s="108" t="s">
        <v>45</v>
      </c>
      <c r="E188" s="109" t="s">
        <v>27</v>
      </c>
      <c r="F188" s="109" t="s">
        <v>296</v>
      </c>
      <c r="G188" s="111">
        <v>12</v>
      </c>
      <c r="H188" s="112">
        <v>490</v>
      </c>
      <c r="I188" s="112"/>
      <c r="J188" s="113">
        <v>72</v>
      </c>
      <c r="K188" s="114">
        <v>0</v>
      </c>
      <c r="L188" s="105">
        <v>-1</v>
      </c>
      <c r="M188" s="24"/>
      <c r="N188" s="105">
        <v>-2</v>
      </c>
      <c r="O188" s="106">
        <v>3</v>
      </c>
      <c r="P188" s="107">
        <v>12</v>
      </c>
      <c r="Q188" s="115" t="s">
        <v>300</v>
      </c>
      <c r="R188" s="109" t="s">
        <v>32</v>
      </c>
      <c r="S188" s="119" t="s">
        <v>635</v>
      </c>
      <c r="T188" s="117">
        <v>9</v>
      </c>
      <c r="U188" s="112"/>
      <c r="V188" s="112">
        <v>110</v>
      </c>
      <c r="W188" s="113">
        <v>72</v>
      </c>
      <c r="X188" s="118">
        <v>11</v>
      </c>
      <c r="Y188" s="105">
        <v>2</v>
      </c>
    </row>
  </sheetData>
  <sheetProtection/>
  <mergeCells count="28"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  <mergeCell ref="J82:K82"/>
    <mergeCell ref="W82:X82"/>
    <mergeCell ref="J83:K83"/>
    <mergeCell ref="W83:X83"/>
    <mergeCell ref="J109:K109"/>
    <mergeCell ref="W109:X109"/>
    <mergeCell ref="J29:K29"/>
    <mergeCell ref="W29:X29"/>
    <mergeCell ref="J55:K55"/>
    <mergeCell ref="W55:X55"/>
    <mergeCell ref="J56:K56"/>
    <mergeCell ref="W56:X56"/>
    <mergeCell ref="J1:K1"/>
    <mergeCell ref="W1:X1"/>
    <mergeCell ref="J2:K2"/>
    <mergeCell ref="W2:X2"/>
    <mergeCell ref="J28:K28"/>
    <mergeCell ref="W28:X28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>
        <v>29</v>
      </c>
      <c r="F1" s="135"/>
      <c r="G1" s="162"/>
      <c r="H1" s="137" t="s">
        <v>9</v>
      </c>
      <c r="I1" s="137"/>
      <c r="J1" s="171" t="s">
        <v>10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>
        <v>30</v>
      </c>
      <c r="S1" s="135"/>
      <c r="T1" s="162"/>
      <c r="U1" s="137" t="s">
        <v>9</v>
      </c>
      <c r="V1" s="137"/>
      <c r="W1" s="171" t="s">
        <v>12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51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14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637</v>
      </c>
      <c r="B4" s="26"/>
      <c r="C4" s="27"/>
      <c r="D4" s="150"/>
      <c r="E4" s="164" t="s">
        <v>16</v>
      </c>
      <c r="F4" s="29" t="s">
        <v>638</v>
      </c>
      <c r="H4" s="30"/>
      <c r="I4" s="31"/>
      <c r="J4" s="36"/>
      <c r="K4" s="72"/>
      <c r="L4" s="73"/>
      <c r="M4" s="32"/>
      <c r="N4" s="149" t="str">
        <f>$A$4</f>
        <v>3 тур</v>
      </c>
      <c r="O4" s="26"/>
      <c r="P4" s="27"/>
      <c r="Q4" s="150"/>
      <c r="R4" s="164" t="s">
        <v>16</v>
      </c>
      <c r="S4" s="29" t="s">
        <v>639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475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14.1</v>
      </c>
      <c r="L5" s="75"/>
      <c r="M5" s="32"/>
      <c r="N5" s="151"/>
      <c r="O5" s="26"/>
      <c r="P5" s="27"/>
      <c r="Q5" s="150"/>
      <c r="R5" s="165" t="s">
        <v>18</v>
      </c>
      <c r="S5" s="29" t="s">
        <v>238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5.1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640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10.1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2.1</v>
      </c>
      <c r="M6" s="32"/>
      <c r="N6" s="151"/>
      <c r="O6" s="26"/>
      <c r="P6" s="27"/>
      <c r="Q6" s="150"/>
      <c r="R6" s="165" t="s">
        <v>20</v>
      </c>
      <c r="S6" s="29" t="s">
        <v>641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9.1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14.1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642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14.1</v>
      </c>
      <c r="L7" s="75"/>
      <c r="M7" s="32"/>
      <c r="N7" s="151"/>
      <c r="O7" s="26"/>
      <c r="P7" s="27"/>
      <c r="Q7" s="150"/>
      <c r="R7" s="164" t="s">
        <v>21</v>
      </c>
      <c r="S7" s="29" t="s">
        <v>14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12.1</v>
      </c>
      <c r="Y7" s="75"/>
    </row>
    <row r="8" spans="1:25" s="33" customFormat="1" ht="12.75" customHeight="1">
      <c r="A8" s="166" t="s">
        <v>16</v>
      </c>
      <c r="B8" s="152" t="s">
        <v>643</v>
      </c>
      <c r="C8" s="27"/>
      <c r="D8" s="150"/>
      <c r="F8" s="30"/>
      <c r="H8" s="164" t="s">
        <v>16</v>
      </c>
      <c r="I8" s="153" t="s">
        <v>426</v>
      </c>
      <c r="J8" s="30"/>
      <c r="K8" s="38"/>
      <c r="L8" s="73"/>
      <c r="M8" s="32"/>
      <c r="N8" s="166" t="s">
        <v>16</v>
      </c>
      <c r="O8" s="152" t="s">
        <v>52</v>
      </c>
      <c r="P8" s="27"/>
      <c r="Q8" s="150"/>
      <c r="S8" s="30"/>
      <c r="U8" s="164" t="s">
        <v>16</v>
      </c>
      <c r="V8" s="153" t="s">
        <v>644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481</v>
      </c>
      <c r="C9" s="39"/>
      <c r="D9" s="150"/>
      <c r="F9" s="36"/>
      <c r="H9" s="165" t="s">
        <v>18</v>
      </c>
      <c r="I9" s="153" t="s">
        <v>645</v>
      </c>
      <c r="J9" s="30"/>
      <c r="K9" s="38"/>
      <c r="L9" s="73"/>
      <c r="M9" s="32"/>
      <c r="N9" s="167" t="s">
        <v>18</v>
      </c>
      <c r="O9" s="152" t="s">
        <v>646</v>
      </c>
      <c r="P9" s="39"/>
      <c r="Q9" s="150"/>
      <c r="S9" s="36"/>
      <c r="U9" s="165" t="s">
        <v>18</v>
      </c>
      <c r="V9" s="153" t="s">
        <v>647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648</v>
      </c>
      <c r="C10" s="27"/>
      <c r="D10" s="150"/>
      <c r="F10" s="36"/>
      <c r="H10" s="165" t="s">
        <v>20</v>
      </c>
      <c r="I10" s="153" t="s">
        <v>26</v>
      </c>
      <c r="J10" s="30"/>
      <c r="K10" s="30"/>
      <c r="L10" s="73"/>
      <c r="M10" s="32"/>
      <c r="N10" s="167" t="s">
        <v>20</v>
      </c>
      <c r="O10" s="152" t="s">
        <v>649</v>
      </c>
      <c r="P10" s="27"/>
      <c r="Q10" s="150"/>
      <c r="S10" s="36"/>
      <c r="U10" s="165" t="s">
        <v>20</v>
      </c>
      <c r="V10" s="153" t="s">
        <v>648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650</v>
      </c>
      <c r="C11" s="39"/>
      <c r="D11" s="150"/>
      <c r="F11" s="30"/>
      <c r="H11" s="164" t="s">
        <v>21</v>
      </c>
      <c r="I11" s="153" t="s">
        <v>651</v>
      </c>
      <c r="J11" s="168" t="s">
        <v>117</v>
      </c>
      <c r="K11" s="38"/>
      <c r="L11" s="73"/>
      <c r="M11" s="32"/>
      <c r="N11" s="166" t="s">
        <v>21</v>
      </c>
      <c r="O11" s="152" t="s">
        <v>652</v>
      </c>
      <c r="P11" s="39"/>
      <c r="Q11" s="150"/>
      <c r="S11" s="30"/>
      <c r="U11" s="164" t="s">
        <v>21</v>
      </c>
      <c r="V11" s="153" t="s">
        <v>653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89</v>
      </c>
      <c r="H12" s="30"/>
      <c r="I12" s="81" t="s">
        <v>27</v>
      </c>
      <c r="J12" s="155" t="s">
        <v>654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655</v>
      </c>
      <c r="U12" s="30"/>
      <c r="V12" s="81" t="s">
        <v>27</v>
      </c>
      <c r="W12" s="155" t="s">
        <v>656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657</v>
      </c>
      <c r="H13" s="30"/>
      <c r="I13" s="81" t="s">
        <v>30</v>
      </c>
      <c r="J13" s="155" t="s">
        <v>658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265</v>
      </c>
      <c r="U13" s="30"/>
      <c r="V13" s="81" t="s">
        <v>30</v>
      </c>
      <c r="W13" s="155" t="s">
        <v>659</v>
      </c>
      <c r="X13" s="26"/>
      <c r="Y13" s="73"/>
    </row>
    <row r="14" spans="1:25" s="33" customFormat="1" ht="12.75" customHeight="1">
      <c r="A14" s="151"/>
      <c r="B14" s="156" t="s">
        <v>660</v>
      </c>
      <c r="C14" s="27"/>
      <c r="D14" s="150"/>
      <c r="E14" s="165" t="s">
        <v>20</v>
      </c>
      <c r="F14" s="29" t="s">
        <v>661</v>
      </c>
      <c r="H14" s="38"/>
      <c r="I14" s="81" t="s">
        <v>32</v>
      </c>
      <c r="J14" s="155" t="s">
        <v>662</v>
      </c>
      <c r="K14" s="26"/>
      <c r="L14" s="73"/>
      <c r="M14" s="32"/>
      <c r="N14" s="151"/>
      <c r="O14" s="156" t="s">
        <v>663</v>
      </c>
      <c r="P14" s="27"/>
      <c r="Q14" s="150"/>
      <c r="R14" s="165" t="s">
        <v>20</v>
      </c>
      <c r="S14" s="29" t="s">
        <v>664</v>
      </c>
      <c r="U14" s="38"/>
      <c r="V14" s="81" t="s">
        <v>32</v>
      </c>
      <c r="W14" s="161" t="s">
        <v>665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459</v>
      </c>
      <c r="H15" s="37"/>
      <c r="I15" s="83" t="s">
        <v>33</v>
      </c>
      <c r="J15" s="158" t="s">
        <v>662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666</v>
      </c>
      <c r="U15" s="37"/>
      <c r="V15" s="83" t="s">
        <v>33</v>
      </c>
      <c r="W15" s="170" t="s">
        <v>665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-1</v>
      </c>
      <c r="B19" s="106">
        <v>2</v>
      </c>
      <c r="C19" s="107">
        <v>12</v>
      </c>
      <c r="D19" s="108" t="s">
        <v>45</v>
      </c>
      <c r="E19" s="109" t="s">
        <v>27</v>
      </c>
      <c r="F19" s="110" t="s">
        <v>503</v>
      </c>
      <c r="G19" s="111">
        <v>9</v>
      </c>
      <c r="H19" s="112">
        <v>600</v>
      </c>
      <c r="I19" s="112"/>
      <c r="J19" s="113">
        <v>62</v>
      </c>
      <c r="K19" s="114">
        <v>12</v>
      </c>
      <c r="L19" s="105">
        <v>1</v>
      </c>
      <c r="M19" s="24"/>
      <c r="N19" s="105">
        <v>0</v>
      </c>
      <c r="O19" s="106">
        <v>7</v>
      </c>
      <c r="P19" s="107">
        <v>12</v>
      </c>
      <c r="Q19" s="115" t="s">
        <v>45</v>
      </c>
      <c r="R19" s="109" t="s">
        <v>33</v>
      </c>
      <c r="S19" s="116" t="s">
        <v>432</v>
      </c>
      <c r="T19" s="117">
        <v>10</v>
      </c>
      <c r="U19" s="112"/>
      <c r="V19" s="112">
        <v>430</v>
      </c>
      <c r="W19" s="113">
        <v>62</v>
      </c>
      <c r="X19" s="118">
        <v>7</v>
      </c>
      <c r="Y19" s="105">
        <v>0</v>
      </c>
    </row>
    <row r="20" spans="1:25" ht="16.5" customHeight="1">
      <c r="A20" s="105">
        <v>1</v>
      </c>
      <c r="B20" s="106">
        <v>12</v>
      </c>
      <c r="C20" s="107">
        <v>71</v>
      </c>
      <c r="D20" s="108" t="s">
        <v>45</v>
      </c>
      <c r="E20" s="109" t="s">
        <v>30</v>
      </c>
      <c r="F20" s="110" t="s">
        <v>298</v>
      </c>
      <c r="G20" s="111">
        <v>11</v>
      </c>
      <c r="H20" s="112">
        <v>660</v>
      </c>
      <c r="I20" s="112"/>
      <c r="J20" s="113">
        <v>81</v>
      </c>
      <c r="K20" s="114">
        <v>2</v>
      </c>
      <c r="L20" s="105">
        <v>-1</v>
      </c>
      <c r="M20" s="24"/>
      <c r="N20" s="105">
        <v>-1</v>
      </c>
      <c r="O20" s="106">
        <v>1</v>
      </c>
      <c r="P20" s="107">
        <v>61</v>
      </c>
      <c r="Q20" s="108" t="s">
        <v>45</v>
      </c>
      <c r="R20" s="109" t="s">
        <v>32</v>
      </c>
      <c r="S20" s="119" t="s">
        <v>187</v>
      </c>
      <c r="T20" s="117">
        <v>11</v>
      </c>
      <c r="U20" s="112"/>
      <c r="V20" s="112">
        <v>460</v>
      </c>
      <c r="W20" s="113">
        <v>11</v>
      </c>
      <c r="X20" s="118">
        <v>13</v>
      </c>
      <c r="Y20" s="105">
        <v>1</v>
      </c>
    </row>
    <row r="21" spans="1:25" ht="16.5" customHeight="1">
      <c r="A21" s="105">
        <v>-1</v>
      </c>
      <c r="B21" s="106">
        <v>2</v>
      </c>
      <c r="C21" s="120">
        <v>82</v>
      </c>
      <c r="D21" s="108" t="s">
        <v>45</v>
      </c>
      <c r="E21" s="121" t="s">
        <v>27</v>
      </c>
      <c r="F21" s="121" t="s">
        <v>225</v>
      </c>
      <c r="G21" s="123">
        <v>9</v>
      </c>
      <c r="H21" s="124">
        <v>600</v>
      </c>
      <c r="I21" s="124"/>
      <c r="J21" s="125">
        <v>72</v>
      </c>
      <c r="K21" s="126">
        <v>12</v>
      </c>
      <c r="L21" s="127">
        <v>1</v>
      </c>
      <c r="M21" s="42"/>
      <c r="N21" s="127">
        <v>6</v>
      </c>
      <c r="O21" s="128">
        <v>12</v>
      </c>
      <c r="P21" s="107">
        <v>71</v>
      </c>
      <c r="Q21" s="115" t="s">
        <v>72</v>
      </c>
      <c r="R21" s="109" t="s">
        <v>33</v>
      </c>
      <c r="S21" s="116" t="s">
        <v>432</v>
      </c>
      <c r="T21" s="117">
        <v>10</v>
      </c>
      <c r="U21" s="112"/>
      <c r="V21" s="112">
        <v>180</v>
      </c>
      <c r="W21" s="113">
        <v>81</v>
      </c>
      <c r="X21" s="118">
        <v>2</v>
      </c>
      <c r="Y21" s="127">
        <v>-6</v>
      </c>
    </row>
    <row r="22" spans="1:25" ht="16.5" customHeight="1">
      <c r="A22" s="105">
        <v>-1</v>
      </c>
      <c r="B22" s="106">
        <v>2</v>
      </c>
      <c r="C22" s="107">
        <v>61</v>
      </c>
      <c r="D22" s="115" t="s">
        <v>45</v>
      </c>
      <c r="E22" s="121" t="s">
        <v>30</v>
      </c>
      <c r="F22" s="121" t="s">
        <v>190</v>
      </c>
      <c r="G22" s="111">
        <v>9</v>
      </c>
      <c r="H22" s="112">
        <v>600</v>
      </c>
      <c r="I22" s="112"/>
      <c r="J22" s="113">
        <v>11</v>
      </c>
      <c r="K22" s="114">
        <v>12</v>
      </c>
      <c r="L22" s="105">
        <v>1</v>
      </c>
      <c r="M22" s="24"/>
      <c r="N22" s="105">
        <v>0</v>
      </c>
      <c r="O22" s="106">
        <v>7</v>
      </c>
      <c r="P22" s="107">
        <v>82</v>
      </c>
      <c r="Q22" s="115" t="s">
        <v>45</v>
      </c>
      <c r="R22" s="121" t="s">
        <v>32</v>
      </c>
      <c r="S22" s="129" t="s">
        <v>190</v>
      </c>
      <c r="T22" s="117">
        <v>10</v>
      </c>
      <c r="U22" s="112"/>
      <c r="V22" s="112">
        <v>430</v>
      </c>
      <c r="W22" s="113">
        <v>72</v>
      </c>
      <c r="X22" s="118">
        <v>7</v>
      </c>
      <c r="Y22" s="105">
        <v>0</v>
      </c>
    </row>
    <row r="23" spans="1:25" ht="16.5" customHeight="1">
      <c r="A23" s="105">
        <v>1</v>
      </c>
      <c r="B23" s="106">
        <v>12</v>
      </c>
      <c r="C23" s="107">
        <v>31</v>
      </c>
      <c r="D23" s="115" t="s">
        <v>45</v>
      </c>
      <c r="E23" s="121" t="s">
        <v>30</v>
      </c>
      <c r="F23" s="122" t="s">
        <v>299</v>
      </c>
      <c r="G23" s="111">
        <v>11</v>
      </c>
      <c r="H23" s="112">
        <v>660</v>
      </c>
      <c r="I23" s="112"/>
      <c r="J23" s="113">
        <v>42</v>
      </c>
      <c r="K23" s="114">
        <v>2</v>
      </c>
      <c r="L23" s="105">
        <v>-1</v>
      </c>
      <c r="M23" s="24"/>
      <c r="N23" s="105">
        <v>7</v>
      </c>
      <c r="O23" s="106">
        <v>14</v>
      </c>
      <c r="P23" s="107">
        <v>31</v>
      </c>
      <c r="Q23" s="115" t="s">
        <v>536</v>
      </c>
      <c r="R23" s="121" t="s">
        <v>32</v>
      </c>
      <c r="S23" s="160" t="s">
        <v>328</v>
      </c>
      <c r="T23" s="117">
        <v>11</v>
      </c>
      <c r="U23" s="112"/>
      <c r="V23" s="112">
        <v>150</v>
      </c>
      <c r="W23" s="113">
        <v>42</v>
      </c>
      <c r="X23" s="118">
        <v>0</v>
      </c>
      <c r="Y23" s="105">
        <v>-7</v>
      </c>
    </row>
    <row r="24" spans="1:25" ht="16.5" customHeight="1">
      <c r="A24" s="105">
        <v>0</v>
      </c>
      <c r="B24" s="106">
        <v>7</v>
      </c>
      <c r="C24" s="107">
        <v>41</v>
      </c>
      <c r="D24" s="115" t="s">
        <v>45</v>
      </c>
      <c r="E24" s="121" t="s">
        <v>30</v>
      </c>
      <c r="F24" s="122" t="s">
        <v>298</v>
      </c>
      <c r="G24" s="111">
        <v>10</v>
      </c>
      <c r="H24" s="112">
        <v>630</v>
      </c>
      <c r="I24" s="112"/>
      <c r="J24" s="113">
        <v>32</v>
      </c>
      <c r="K24" s="114">
        <v>7</v>
      </c>
      <c r="L24" s="105">
        <v>0</v>
      </c>
      <c r="M24" s="24"/>
      <c r="N24" s="105">
        <v>0</v>
      </c>
      <c r="O24" s="106">
        <v>7</v>
      </c>
      <c r="P24" s="107">
        <v>41</v>
      </c>
      <c r="Q24" s="115" t="s">
        <v>45</v>
      </c>
      <c r="R24" s="121" t="s">
        <v>32</v>
      </c>
      <c r="S24" s="129" t="s">
        <v>226</v>
      </c>
      <c r="T24" s="117">
        <v>10</v>
      </c>
      <c r="U24" s="112"/>
      <c r="V24" s="112">
        <v>430</v>
      </c>
      <c r="W24" s="113">
        <v>32</v>
      </c>
      <c r="X24" s="118">
        <v>7</v>
      </c>
      <c r="Y24" s="105">
        <v>0</v>
      </c>
    </row>
    <row r="25" spans="1:25" ht="16.5" customHeight="1">
      <c r="A25" s="105">
        <v>0</v>
      </c>
      <c r="B25" s="106">
        <v>7</v>
      </c>
      <c r="C25" s="107">
        <v>22</v>
      </c>
      <c r="D25" s="108" t="s">
        <v>45</v>
      </c>
      <c r="E25" s="109" t="s">
        <v>30</v>
      </c>
      <c r="F25" s="109" t="s">
        <v>667</v>
      </c>
      <c r="G25" s="111">
        <v>10</v>
      </c>
      <c r="H25" s="112">
        <v>630</v>
      </c>
      <c r="I25" s="112"/>
      <c r="J25" s="113">
        <v>52</v>
      </c>
      <c r="K25" s="114">
        <v>7</v>
      </c>
      <c r="L25" s="105">
        <v>0</v>
      </c>
      <c r="M25" s="24"/>
      <c r="N25" s="105">
        <v>0</v>
      </c>
      <c r="O25" s="106">
        <v>7</v>
      </c>
      <c r="P25" s="107">
        <v>22</v>
      </c>
      <c r="Q25" s="108" t="s">
        <v>45</v>
      </c>
      <c r="R25" s="109" t="s">
        <v>33</v>
      </c>
      <c r="S25" s="116" t="s">
        <v>301</v>
      </c>
      <c r="T25" s="117">
        <v>10</v>
      </c>
      <c r="U25" s="112"/>
      <c r="V25" s="112">
        <v>430</v>
      </c>
      <c r="W25" s="113">
        <v>52</v>
      </c>
      <c r="X25" s="118">
        <v>7</v>
      </c>
      <c r="Y25" s="105">
        <v>0</v>
      </c>
    </row>
    <row r="26" spans="1:25" ht="16.5" customHeight="1">
      <c r="A26" s="105">
        <v>1</v>
      </c>
      <c r="B26" s="106">
        <v>12</v>
      </c>
      <c r="C26" s="107">
        <v>51</v>
      </c>
      <c r="D26" s="108" t="s">
        <v>45</v>
      </c>
      <c r="E26" s="109" t="s">
        <v>27</v>
      </c>
      <c r="F26" s="110" t="s">
        <v>503</v>
      </c>
      <c r="G26" s="111">
        <v>11</v>
      </c>
      <c r="H26" s="112">
        <v>660</v>
      </c>
      <c r="I26" s="112"/>
      <c r="J26" s="113">
        <v>21</v>
      </c>
      <c r="K26" s="114">
        <v>2</v>
      </c>
      <c r="L26" s="105">
        <v>-1</v>
      </c>
      <c r="M26" s="24"/>
      <c r="N26" s="105">
        <v>-1</v>
      </c>
      <c r="O26" s="106">
        <v>1</v>
      </c>
      <c r="P26" s="107">
        <v>51</v>
      </c>
      <c r="Q26" s="115" t="s">
        <v>45</v>
      </c>
      <c r="R26" s="109" t="s">
        <v>32</v>
      </c>
      <c r="S26" s="119" t="s">
        <v>328</v>
      </c>
      <c r="T26" s="117">
        <v>11</v>
      </c>
      <c r="U26" s="112"/>
      <c r="V26" s="112">
        <v>460</v>
      </c>
      <c r="W26" s="113">
        <v>21</v>
      </c>
      <c r="X26" s="118">
        <v>13</v>
      </c>
      <c r="Y26" s="105">
        <v>1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>
        <v>31</v>
      </c>
      <c r="F28" s="135"/>
      <c r="G28" s="162"/>
      <c r="H28" s="137" t="s">
        <v>9</v>
      </c>
      <c r="I28" s="137"/>
      <c r="J28" s="171" t="s">
        <v>47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>
        <v>32</v>
      </c>
      <c r="S28" s="135"/>
      <c r="T28" s="162"/>
      <c r="U28" s="137" t="s">
        <v>9</v>
      </c>
      <c r="V28" s="137"/>
      <c r="W28" s="171" t="s">
        <v>49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15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50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3 тур</v>
      </c>
      <c r="B31" s="26"/>
      <c r="C31" s="27"/>
      <c r="D31" s="150"/>
      <c r="E31" s="164" t="s">
        <v>16</v>
      </c>
      <c r="F31" s="29" t="s">
        <v>477</v>
      </c>
      <c r="H31" s="30"/>
      <c r="I31" s="31"/>
      <c r="J31" s="36"/>
      <c r="K31" s="72"/>
      <c r="L31" s="73"/>
      <c r="M31" s="32"/>
      <c r="N31" s="149" t="str">
        <f>$A$4</f>
        <v>3 тур</v>
      </c>
      <c r="O31" s="26"/>
      <c r="P31" s="27"/>
      <c r="Q31" s="150"/>
      <c r="R31" s="164" t="s">
        <v>16</v>
      </c>
      <c r="S31" s="29" t="s">
        <v>668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669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11.1</v>
      </c>
      <c r="L32" s="75"/>
      <c r="M32" s="32"/>
      <c r="N32" s="151"/>
      <c r="O32" s="26"/>
      <c r="P32" s="27"/>
      <c r="Q32" s="150"/>
      <c r="R32" s="165" t="s">
        <v>18</v>
      </c>
      <c r="S32" s="29" t="s">
        <v>670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14.1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583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8.1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16.1</v>
      </c>
      <c r="M33" s="32"/>
      <c r="N33" s="151"/>
      <c r="O33" s="26"/>
      <c r="P33" s="27"/>
      <c r="Q33" s="150"/>
      <c r="R33" s="165" t="s">
        <v>20</v>
      </c>
      <c r="S33" s="29" t="s">
        <v>671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8.1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8.1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672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5.1</v>
      </c>
      <c r="L34" s="75"/>
      <c r="M34" s="32"/>
      <c r="N34" s="151"/>
      <c r="O34" s="26"/>
      <c r="P34" s="27"/>
      <c r="Q34" s="150"/>
      <c r="R34" s="164" t="s">
        <v>21</v>
      </c>
      <c r="S34" s="29" t="s">
        <v>407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10.1</v>
      </c>
      <c r="Y34" s="75"/>
    </row>
    <row r="35" spans="1:25" s="33" customFormat="1" ht="12.75" customHeight="1">
      <c r="A35" s="166" t="s">
        <v>16</v>
      </c>
      <c r="B35" s="152" t="s">
        <v>673</v>
      </c>
      <c r="C35" s="27"/>
      <c r="D35" s="150"/>
      <c r="F35" s="30"/>
      <c r="H35" s="164" t="s">
        <v>16</v>
      </c>
      <c r="I35" s="153" t="s">
        <v>674</v>
      </c>
      <c r="J35" s="30"/>
      <c r="K35" s="38"/>
      <c r="L35" s="73"/>
      <c r="M35" s="32"/>
      <c r="N35" s="166" t="s">
        <v>16</v>
      </c>
      <c r="O35" s="152" t="s">
        <v>675</v>
      </c>
      <c r="P35" s="27"/>
      <c r="Q35" s="150"/>
      <c r="S35" s="30"/>
      <c r="U35" s="164" t="s">
        <v>16</v>
      </c>
      <c r="V35" s="153" t="s">
        <v>623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508</v>
      </c>
      <c r="C36" s="39"/>
      <c r="D36" s="150"/>
      <c r="F36" s="36"/>
      <c r="H36" s="165" t="s">
        <v>18</v>
      </c>
      <c r="I36" s="153" t="s">
        <v>676</v>
      </c>
      <c r="J36" s="30"/>
      <c r="K36" s="38"/>
      <c r="L36" s="73"/>
      <c r="M36" s="32"/>
      <c r="N36" s="167" t="s">
        <v>18</v>
      </c>
      <c r="O36" s="152" t="s">
        <v>677</v>
      </c>
      <c r="P36" s="39"/>
      <c r="Q36" s="150"/>
      <c r="S36" s="36"/>
      <c r="U36" s="165" t="s">
        <v>18</v>
      </c>
      <c r="V36" s="153" t="s">
        <v>266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678</v>
      </c>
      <c r="C37" s="27"/>
      <c r="D37" s="150"/>
      <c r="F37" s="36"/>
      <c r="H37" s="165" t="s">
        <v>20</v>
      </c>
      <c r="I37" s="153" t="s">
        <v>679</v>
      </c>
      <c r="J37" s="30"/>
      <c r="K37" s="30"/>
      <c r="L37" s="73"/>
      <c r="M37" s="32"/>
      <c r="N37" s="167" t="s">
        <v>20</v>
      </c>
      <c r="O37" s="152" t="s">
        <v>680</v>
      </c>
      <c r="P37" s="27"/>
      <c r="Q37" s="150"/>
      <c r="S37" s="36"/>
      <c r="U37" s="165" t="s">
        <v>20</v>
      </c>
      <c r="V37" s="153" t="s">
        <v>681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609</v>
      </c>
      <c r="C38" s="39"/>
      <c r="D38" s="150"/>
      <c r="F38" s="30"/>
      <c r="H38" s="164" t="s">
        <v>21</v>
      </c>
      <c r="I38" s="153" t="s">
        <v>682</v>
      </c>
      <c r="J38" s="168" t="s">
        <v>117</v>
      </c>
      <c r="K38" s="38"/>
      <c r="L38" s="73"/>
      <c r="M38" s="32"/>
      <c r="N38" s="166" t="s">
        <v>21</v>
      </c>
      <c r="O38" s="152" t="s">
        <v>193</v>
      </c>
      <c r="P38" s="39"/>
      <c r="Q38" s="150"/>
      <c r="S38" s="30"/>
      <c r="U38" s="164" t="s">
        <v>21</v>
      </c>
      <c r="V38" s="153" t="s">
        <v>375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683</v>
      </c>
      <c r="H39" s="30"/>
      <c r="I39" s="81" t="s">
        <v>27</v>
      </c>
      <c r="J39" s="155" t="s">
        <v>684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685</v>
      </c>
      <c r="U39" s="30"/>
      <c r="V39" s="81" t="s">
        <v>27</v>
      </c>
      <c r="W39" s="155" t="s">
        <v>686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687</v>
      </c>
      <c r="H40" s="30"/>
      <c r="I40" s="81" t="s">
        <v>30</v>
      </c>
      <c r="J40" s="155" t="s">
        <v>688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14</v>
      </c>
      <c r="U40" s="30"/>
      <c r="V40" s="81" t="s">
        <v>30</v>
      </c>
      <c r="W40" s="155" t="s">
        <v>686</v>
      </c>
      <c r="X40" s="26"/>
      <c r="Y40" s="73"/>
    </row>
    <row r="41" spans="1:25" s="33" customFormat="1" ht="12.75" customHeight="1">
      <c r="A41" s="151"/>
      <c r="B41" s="156" t="s">
        <v>689</v>
      </c>
      <c r="C41" s="27"/>
      <c r="D41" s="150"/>
      <c r="E41" s="165" t="s">
        <v>20</v>
      </c>
      <c r="F41" s="29" t="s">
        <v>203</v>
      </c>
      <c r="H41" s="38"/>
      <c r="I41" s="81" t="s">
        <v>32</v>
      </c>
      <c r="J41" s="155" t="s">
        <v>690</v>
      </c>
      <c r="K41" s="26"/>
      <c r="L41" s="73"/>
      <c r="M41" s="32"/>
      <c r="N41" s="151"/>
      <c r="O41" s="156" t="s">
        <v>691</v>
      </c>
      <c r="P41" s="27"/>
      <c r="Q41" s="150"/>
      <c r="R41" s="165" t="s">
        <v>20</v>
      </c>
      <c r="S41" s="29" t="s">
        <v>585</v>
      </c>
      <c r="U41" s="38"/>
      <c r="V41" s="81" t="s">
        <v>32</v>
      </c>
      <c r="W41" s="155" t="s">
        <v>692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270</v>
      </c>
      <c r="H42" s="37"/>
      <c r="I42" s="83" t="s">
        <v>33</v>
      </c>
      <c r="J42" s="158" t="s">
        <v>690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693</v>
      </c>
      <c r="U42" s="37"/>
      <c r="V42" s="83" t="s">
        <v>33</v>
      </c>
      <c r="W42" s="158" t="s">
        <v>692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1</v>
      </c>
      <c r="B46" s="106">
        <v>9</v>
      </c>
      <c r="C46" s="107">
        <v>12</v>
      </c>
      <c r="D46" s="108" t="s">
        <v>694</v>
      </c>
      <c r="E46" s="109" t="s">
        <v>32</v>
      </c>
      <c r="F46" s="110" t="s">
        <v>358</v>
      </c>
      <c r="G46" s="111">
        <v>9</v>
      </c>
      <c r="H46" s="112">
        <v>50</v>
      </c>
      <c r="I46" s="112"/>
      <c r="J46" s="113">
        <v>62</v>
      </c>
      <c r="K46" s="114">
        <v>5</v>
      </c>
      <c r="L46" s="105">
        <v>-1</v>
      </c>
      <c r="M46" s="24"/>
      <c r="N46" s="105">
        <v>3</v>
      </c>
      <c r="O46" s="106">
        <v>10</v>
      </c>
      <c r="P46" s="107">
        <v>12</v>
      </c>
      <c r="Q46" s="115" t="s">
        <v>695</v>
      </c>
      <c r="R46" s="109" t="s">
        <v>27</v>
      </c>
      <c r="S46" s="116" t="s">
        <v>667</v>
      </c>
      <c r="T46" s="117">
        <v>8</v>
      </c>
      <c r="U46" s="112">
        <v>110</v>
      </c>
      <c r="V46" s="112"/>
      <c r="W46" s="113">
        <v>62</v>
      </c>
      <c r="X46" s="118">
        <v>4</v>
      </c>
      <c r="Y46" s="105">
        <v>-3</v>
      </c>
    </row>
    <row r="47" spans="1:25" ht="16.5" customHeight="1">
      <c r="A47" s="105">
        <v>-3</v>
      </c>
      <c r="B47" s="106">
        <v>4</v>
      </c>
      <c r="C47" s="107">
        <v>61</v>
      </c>
      <c r="D47" s="108" t="s">
        <v>696</v>
      </c>
      <c r="E47" s="109" t="s">
        <v>27</v>
      </c>
      <c r="F47" s="110" t="s">
        <v>222</v>
      </c>
      <c r="G47" s="111">
        <v>8</v>
      </c>
      <c r="H47" s="112"/>
      <c r="I47" s="112">
        <v>100</v>
      </c>
      <c r="J47" s="113">
        <v>11</v>
      </c>
      <c r="K47" s="114">
        <v>10</v>
      </c>
      <c r="L47" s="105">
        <v>3</v>
      </c>
      <c r="M47" s="24"/>
      <c r="N47" s="105">
        <v>-1</v>
      </c>
      <c r="O47" s="106">
        <v>5</v>
      </c>
      <c r="P47" s="107">
        <v>61</v>
      </c>
      <c r="Q47" s="108" t="s">
        <v>431</v>
      </c>
      <c r="R47" s="109" t="s">
        <v>30</v>
      </c>
      <c r="S47" s="119" t="s">
        <v>299</v>
      </c>
      <c r="T47" s="117">
        <v>10</v>
      </c>
      <c r="U47" s="112"/>
      <c r="V47" s="112">
        <v>50</v>
      </c>
      <c r="W47" s="113">
        <v>11</v>
      </c>
      <c r="X47" s="118">
        <v>9</v>
      </c>
      <c r="Y47" s="105">
        <v>1</v>
      </c>
    </row>
    <row r="48" spans="1:25" ht="16.5" customHeight="1">
      <c r="A48" s="105">
        <v>-4</v>
      </c>
      <c r="B48" s="106">
        <v>1</v>
      </c>
      <c r="C48" s="120">
        <v>71</v>
      </c>
      <c r="D48" s="108" t="s">
        <v>697</v>
      </c>
      <c r="E48" s="121" t="s">
        <v>32</v>
      </c>
      <c r="F48" s="122" t="s">
        <v>187</v>
      </c>
      <c r="G48" s="123">
        <v>10</v>
      </c>
      <c r="H48" s="124"/>
      <c r="I48" s="124">
        <v>130</v>
      </c>
      <c r="J48" s="125">
        <v>81</v>
      </c>
      <c r="K48" s="126">
        <v>13</v>
      </c>
      <c r="L48" s="127">
        <v>4</v>
      </c>
      <c r="M48" s="42"/>
      <c r="N48" s="127">
        <v>-1</v>
      </c>
      <c r="O48" s="128">
        <v>5</v>
      </c>
      <c r="P48" s="107">
        <v>71</v>
      </c>
      <c r="Q48" s="115" t="s">
        <v>57</v>
      </c>
      <c r="R48" s="109" t="s">
        <v>30</v>
      </c>
      <c r="S48" s="116" t="s">
        <v>301</v>
      </c>
      <c r="T48" s="117">
        <v>9</v>
      </c>
      <c r="U48" s="112"/>
      <c r="V48" s="112">
        <v>50</v>
      </c>
      <c r="W48" s="113">
        <v>81</v>
      </c>
      <c r="X48" s="118">
        <v>9</v>
      </c>
      <c r="Y48" s="127">
        <v>1</v>
      </c>
    </row>
    <row r="49" spans="1:25" ht="16.5" customHeight="1">
      <c r="A49" s="105">
        <v>1</v>
      </c>
      <c r="B49" s="106">
        <v>9</v>
      </c>
      <c r="C49" s="120">
        <v>82</v>
      </c>
      <c r="D49" s="108" t="s">
        <v>694</v>
      </c>
      <c r="E49" s="121" t="s">
        <v>32</v>
      </c>
      <c r="F49" s="122" t="s">
        <v>187</v>
      </c>
      <c r="G49" s="123">
        <v>9</v>
      </c>
      <c r="H49" s="124">
        <v>50</v>
      </c>
      <c r="I49" s="124"/>
      <c r="J49" s="125">
        <v>72</v>
      </c>
      <c r="K49" s="126">
        <v>5</v>
      </c>
      <c r="L49" s="127">
        <v>-1</v>
      </c>
      <c r="M49" s="42"/>
      <c r="N49" s="127">
        <v>10</v>
      </c>
      <c r="O49" s="128">
        <v>13</v>
      </c>
      <c r="P49" s="107">
        <v>82</v>
      </c>
      <c r="Q49" s="115" t="s">
        <v>57</v>
      </c>
      <c r="R49" s="109" t="s">
        <v>30</v>
      </c>
      <c r="S49" s="116" t="s">
        <v>571</v>
      </c>
      <c r="T49" s="117">
        <v>10</v>
      </c>
      <c r="U49" s="112">
        <v>420</v>
      </c>
      <c r="V49" s="112"/>
      <c r="W49" s="113">
        <v>72</v>
      </c>
      <c r="X49" s="118">
        <v>1</v>
      </c>
      <c r="Y49" s="127">
        <v>-10</v>
      </c>
    </row>
    <row r="50" spans="1:25" ht="16.5" customHeight="1">
      <c r="A50" s="105">
        <v>-4</v>
      </c>
      <c r="B50" s="106">
        <v>1</v>
      </c>
      <c r="C50" s="120">
        <v>31</v>
      </c>
      <c r="D50" s="108" t="s">
        <v>698</v>
      </c>
      <c r="E50" s="121" t="s">
        <v>32</v>
      </c>
      <c r="F50" s="122" t="s">
        <v>187</v>
      </c>
      <c r="G50" s="123">
        <v>10</v>
      </c>
      <c r="H50" s="124"/>
      <c r="I50" s="124">
        <v>130</v>
      </c>
      <c r="J50" s="125">
        <v>42</v>
      </c>
      <c r="K50" s="126">
        <v>13</v>
      </c>
      <c r="L50" s="127">
        <v>4</v>
      </c>
      <c r="M50" s="42"/>
      <c r="N50" s="127">
        <v>-1</v>
      </c>
      <c r="O50" s="128">
        <v>5</v>
      </c>
      <c r="P50" s="107">
        <v>31</v>
      </c>
      <c r="Q50" s="115" t="s">
        <v>695</v>
      </c>
      <c r="R50" s="109" t="s">
        <v>27</v>
      </c>
      <c r="S50" s="116" t="s">
        <v>667</v>
      </c>
      <c r="T50" s="117">
        <v>7</v>
      </c>
      <c r="U50" s="112"/>
      <c r="V50" s="112">
        <v>50</v>
      </c>
      <c r="W50" s="113">
        <v>42</v>
      </c>
      <c r="X50" s="118">
        <v>9</v>
      </c>
      <c r="Y50" s="127">
        <v>1</v>
      </c>
    </row>
    <row r="51" spans="1:25" ht="16.5" customHeight="1">
      <c r="A51" s="105">
        <v>5</v>
      </c>
      <c r="B51" s="106">
        <v>14</v>
      </c>
      <c r="C51" s="107">
        <v>41</v>
      </c>
      <c r="D51" s="115" t="s">
        <v>57</v>
      </c>
      <c r="E51" s="121" t="s">
        <v>32</v>
      </c>
      <c r="F51" s="122" t="s">
        <v>187</v>
      </c>
      <c r="G51" s="111">
        <v>6</v>
      </c>
      <c r="H51" s="112">
        <v>200</v>
      </c>
      <c r="I51" s="112"/>
      <c r="J51" s="113">
        <v>32</v>
      </c>
      <c r="K51" s="114">
        <v>0</v>
      </c>
      <c r="L51" s="105">
        <v>-5</v>
      </c>
      <c r="M51" s="24"/>
      <c r="N51" s="105">
        <v>-3</v>
      </c>
      <c r="O51" s="106">
        <v>0</v>
      </c>
      <c r="P51" s="107">
        <v>22</v>
      </c>
      <c r="Q51" s="115" t="s">
        <v>699</v>
      </c>
      <c r="R51" s="121" t="s">
        <v>27</v>
      </c>
      <c r="S51" s="129" t="s">
        <v>188</v>
      </c>
      <c r="T51" s="117">
        <v>8</v>
      </c>
      <c r="U51" s="112"/>
      <c r="V51" s="112">
        <v>100</v>
      </c>
      <c r="W51" s="113">
        <v>52</v>
      </c>
      <c r="X51" s="118">
        <v>14</v>
      </c>
      <c r="Y51" s="105">
        <v>3</v>
      </c>
    </row>
    <row r="52" spans="1:25" ht="16.5" customHeight="1">
      <c r="A52" s="105">
        <v>1</v>
      </c>
      <c r="B52" s="106">
        <v>9</v>
      </c>
      <c r="C52" s="107">
        <v>22</v>
      </c>
      <c r="D52" s="108" t="s">
        <v>694</v>
      </c>
      <c r="E52" s="109" t="s">
        <v>32</v>
      </c>
      <c r="F52" s="110" t="s">
        <v>187</v>
      </c>
      <c r="G52" s="111">
        <v>9</v>
      </c>
      <c r="H52" s="112">
        <v>50</v>
      </c>
      <c r="I52" s="112"/>
      <c r="J52" s="113">
        <v>52</v>
      </c>
      <c r="K52" s="114">
        <v>5</v>
      </c>
      <c r="L52" s="105">
        <v>-1</v>
      </c>
      <c r="M52" s="24"/>
      <c r="N52" s="105">
        <v>10</v>
      </c>
      <c r="O52" s="106">
        <v>13</v>
      </c>
      <c r="P52" s="107">
        <v>41</v>
      </c>
      <c r="Q52" s="108" t="s">
        <v>57</v>
      </c>
      <c r="R52" s="109" t="s">
        <v>30</v>
      </c>
      <c r="S52" s="119" t="s">
        <v>258</v>
      </c>
      <c r="T52" s="117">
        <v>10</v>
      </c>
      <c r="U52" s="112">
        <v>420</v>
      </c>
      <c r="V52" s="112"/>
      <c r="W52" s="113">
        <v>32</v>
      </c>
      <c r="X52" s="118">
        <v>1</v>
      </c>
      <c r="Y52" s="105">
        <v>-10</v>
      </c>
    </row>
    <row r="53" spans="1:25" ht="16.5" customHeight="1">
      <c r="A53" s="105">
        <v>1</v>
      </c>
      <c r="B53" s="106">
        <v>9</v>
      </c>
      <c r="C53" s="107">
        <v>51</v>
      </c>
      <c r="D53" s="108" t="s">
        <v>694</v>
      </c>
      <c r="E53" s="109" t="s">
        <v>32</v>
      </c>
      <c r="F53" s="110" t="s">
        <v>187</v>
      </c>
      <c r="G53" s="111">
        <v>9</v>
      </c>
      <c r="H53" s="112">
        <v>50</v>
      </c>
      <c r="I53" s="112"/>
      <c r="J53" s="113">
        <v>21</v>
      </c>
      <c r="K53" s="114">
        <v>5</v>
      </c>
      <c r="L53" s="105">
        <v>-1</v>
      </c>
      <c r="M53" s="24"/>
      <c r="N53" s="105">
        <v>-1</v>
      </c>
      <c r="O53" s="106">
        <v>5</v>
      </c>
      <c r="P53" s="107">
        <v>51</v>
      </c>
      <c r="Q53" s="115" t="s">
        <v>57</v>
      </c>
      <c r="R53" s="109" t="s">
        <v>30</v>
      </c>
      <c r="S53" s="119" t="s">
        <v>299</v>
      </c>
      <c r="T53" s="117">
        <v>9</v>
      </c>
      <c r="U53" s="112"/>
      <c r="V53" s="112">
        <v>50</v>
      </c>
      <c r="W53" s="113">
        <v>21</v>
      </c>
      <c r="X53" s="118">
        <v>9</v>
      </c>
      <c r="Y53" s="105">
        <v>1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 t="s">
        <v>8</v>
      </c>
      <c r="F55" s="135"/>
      <c r="G55" s="162"/>
      <c r="H55" s="137" t="s">
        <v>9</v>
      </c>
      <c r="I55" s="137"/>
      <c r="J55" s="171" t="s">
        <v>10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 t="s">
        <v>11</v>
      </c>
      <c r="S55" s="135"/>
      <c r="T55" s="162"/>
      <c r="U55" s="137" t="s">
        <v>9</v>
      </c>
      <c r="V55" s="137"/>
      <c r="W55" s="171" t="s">
        <v>12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14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15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3 тур</v>
      </c>
      <c r="B58" s="26"/>
      <c r="C58" s="27"/>
      <c r="D58" s="150"/>
      <c r="E58" s="164" t="s">
        <v>16</v>
      </c>
      <c r="F58" s="29" t="s">
        <v>700</v>
      </c>
      <c r="H58" s="30"/>
      <c r="I58" s="31"/>
      <c r="J58" s="36"/>
      <c r="K58" s="72"/>
      <c r="L58" s="73"/>
      <c r="M58" s="32"/>
      <c r="N58" s="149" t="str">
        <f>$A$4</f>
        <v>3 тур</v>
      </c>
      <c r="O58" s="26"/>
      <c r="P58" s="27"/>
      <c r="Q58" s="150"/>
      <c r="R58" s="164" t="s">
        <v>16</v>
      </c>
      <c r="S58" s="29" t="s">
        <v>701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702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10.1</v>
      </c>
      <c r="L59" s="75"/>
      <c r="M59" s="32"/>
      <c r="N59" s="151"/>
      <c r="O59" s="26"/>
      <c r="P59" s="27"/>
      <c r="Q59" s="150"/>
      <c r="R59" s="165" t="s">
        <v>18</v>
      </c>
      <c r="S59" s="29" t="s">
        <v>703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8.1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53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6.1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20.1</v>
      </c>
      <c r="M60" s="32"/>
      <c r="N60" s="151"/>
      <c r="O60" s="26"/>
      <c r="P60" s="27"/>
      <c r="Q60" s="150"/>
      <c r="R60" s="165" t="s">
        <v>20</v>
      </c>
      <c r="S60" s="29" t="s">
        <v>704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10.1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8.1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705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4.1</v>
      </c>
      <c r="L61" s="75"/>
      <c r="M61" s="32"/>
      <c r="N61" s="151"/>
      <c r="O61" s="26"/>
      <c r="P61" s="27"/>
      <c r="Q61" s="150"/>
      <c r="R61" s="164" t="s">
        <v>21</v>
      </c>
      <c r="S61" s="29" t="s">
        <v>24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14.1</v>
      </c>
      <c r="Y61" s="75"/>
    </row>
    <row r="62" spans="1:25" s="33" customFormat="1" ht="12.75" customHeight="1">
      <c r="A62" s="166" t="s">
        <v>16</v>
      </c>
      <c r="B62" s="152" t="s">
        <v>706</v>
      </c>
      <c r="C62" s="27"/>
      <c r="D62" s="150"/>
      <c r="F62" s="30"/>
      <c r="H62" s="164" t="s">
        <v>16</v>
      </c>
      <c r="I62" s="153" t="s">
        <v>707</v>
      </c>
      <c r="J62" s="30"/>
      <c r="K62" s="38"/>
      <c r="L62" s="73"/>
      <c r="M62" s="32"/>
      <c r="N62" s="166" t="s">
        <v>16</v>
      </c>
      <c r="O62" s="152" t="s">
        <v>708</v>
      </c>
      <c r="P62" s="27"/>
      <c r="Q62" s="150"/>
      <c r="S62" s="30"/>
      <c r="U62" s="164" t="s">
        <v>16</v>
      </c>
      <c r="V62" s="153" t="s">
        <v>709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710</v>
      </c>
      <c r="C63" s="39"/>
      <c r="D63" s="150"/>
      <c r="F63" s="36"/>
      <c r="H63" s="165" t="s">
        <v>18</v>
      </c>
      <c r="I63" s="153" t="s">
        <v>711</v>
      </c>
      <c r="J63" s="30"/>
      <c r="K63" s="38"/>
      <c r="L63" s="73"/>
      <c r="M63" s="32"/>
      <c r="N63" s="167" t="s">
        <v>18</v>
      </c>
      <c r="O63" s="152" t="s">
        <v>85</v>
      </c>
      <c r="P63" s="39"/>
      <c r="Q63" s="150"/>
      <c r="S63" s="36"/>
      <c r="U63" s="165" t="s">
        <v>18</v>
      </c>
      <c r="V63" s="153" t="s">
        <v>398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479</v>
      </c>
      <c r="C64" s="27"/>
      <c r="D64" s="150"/>
      <c r="F64" s="36"/>
      <c r="H64" s="165" t="s">
        <v>20</v>
      </c>
      <c r="I64" s="153" t="s">
        <v>471</v>
      </c>
      <c r="J64" s="30"/>
      <c r="K64" s="30"/>
      <c r="L64" s="73"/>
      <c r="M64" s="32"/>
      <c r="N64" s="167" t="s">
        <v>20</v>
      </c>
      <c r="O64" s="152" t="s">
        <v>712</v>
      </c>
      <c r="P64" s="27"/>
      <c r="Q64" s="150"/>
      <c r="S64" s="36"/>
      <c r="U64" s="165" t="s">
        <v>20</v>
      </c>
      <c r="V64" s="153" t="s">
        <v>713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714</v>
      </c>
      <c r="C65" s="39"/>
      <c r="D65" s="150"/>
      <c r="F65" s="30"/>
      <c r="H65" s="164" t="s">
        <v>21</v>
      </c>
      <c r="I65" s="153" t="s">
        <v>461</v>
      </c>
      <c r="J65" s="168" t="s">
        <v>117</v>
      </c>
      <c r="K65" s="38"/>
      <c r="L65" s="73"/>
      <c r="M65" s="32"/>
      <c r="N65" s="166" t="s">
        <v>21</v>
      </c>
      <c r="O65" s="152" t="s">
        <v>577</v>
      </c>
      <c r="P65" s="39"/>
      <c r="Q65" s="150"/>
      <c r="S65" s="30"/>
      <c r="U65" s="164" t="s">
        <v>21</v>
      </c>
      <c r="V65" s="153" t="s">
        <v>715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439</v>
      </c>
      <c r="H66" s="30"/>
      <c r="I66" s="81" t="s">
        <v>27</v>
      </c>
      <c r="J66" s="155" t="s">
        <v>716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717</v>
      </c>
      <c r="U66" s="30"/>
      <c r="V66" s="81" t="s">
        <v>27</v>
      </c>
      <c r="W66" s="155" t="s">
        <v>718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719</v>
      </c>
      <c r="H67" s="30"/>
      <c r="I67" s="81" t="s">
        <v>30</v>
      </c>
      <c r="J67" s="155" t="s">
        <v>716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720</v>
      </c>
      <c r="U67" s="30"/>
      <c r="V67" s="81" t="s">
        <v>30</v>
      </c>
      <c r="W67" s="155" t="s">
        <v>718</v>
      </c>
      <c r="X67" s="26"/>
      <c r="Y67" s="73"/>
    </row>
    <row r="68" spans="1:25" s="33" customFormat="1" ht="12.75" customHeight="1">
      <c r="A68" s="151"/>
      <c r="B68" s="156" t="s">
        <v>721</v>
      </c>
      <c r="C68" s="27"/>
      <c r="D68" s="150"/>
      <c r="E68" s="165" t="s">
        <v>20</v>
      </c>
      <c r="F68" s="29" t="s">
        <v>722</v>
      </c>
      <c r="H68" s="38"/>
      <c r="I68" s="81" t="s">
        <v>32</v>
      </c>
      <c r="J68" s="155" t="s">
        <v>723</v>
      </c>
      <c r="K68" s="26"/>
      <c r="L68" s="73"/>
      <c r="M68" s="32"/>
      <c r="N68" s="151"/>
      <c r="O68" s="156" t="s">
        <v>724</v>
      </c>
      <c r="P68" s="27"/>
      <c r="Q68" s="150"/>
      <c r="R68" s="165" t="s">
        <v>20</v>
      </c>
      <c r="S68" s="29" t="s">
        <v>85</v>
      </c>
      <c r="U68" s="38"/>
      <c r="V68" s="81" t="s">
        <v>32</v>
      </c>
      <c r="W68" s="155" t="s">
        <v>725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726</v>
      </c>
      <c r="H69" s="37"/>
      <c r="I69" s="83" t="s">
        <v>33</v>
      </c>
      <c r="J69" s="170" t="s">
        <v>727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728</v>
      </c>
      <c r="U69" s="37"/>
      <c r="V69" s="83" t="s">
        <v>33</v>
      </c>
      <c r="W69" s="158" t="s">
        <v>725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1</v>
      </c>
      <c r="B73" s="106">
        <v>9</v>
      </c>
      <c r="C73" s="107">
        <v>22</v>
      </c>
      <c r="D73" s="108" t="s">
        <v>45</v>
      </c>
      <c r="E73" s="109" t="s">
        <v>32</v>
      </c>
      <c r="F73" s="110" t="s">
        <v>358</v>
      </c>
      <c r="G73" s="111">
        <v>9</v>
      </c>
      <c r="H73" s="112"/>
      <c r="I73" s="112">
        <v>400</v>
      </c>
      <c r="J73" s="113">
        <v>52</v>
      </c>
      <c r="K73" s="114">
        <v>5</v>
      </c>
      <c r="L73" s="105">
        <v>-1</v>
      </c>
      <c r="M73" s="24"/>
      <c r="N73" s="105">
        <v>8</v>
      </c>
      <c r="O73" s="106">
        <v>12</v>
      </c>
      <c r="P73" s="107">
        <v>22</v>
      </c>
      <c r="Q73" s="115" t="s">
        <v>699</v>
      </c>
      <c r="R73" s="109" t="s">
        <v>30</v>
      </c>
      <c r="S73" s="119" t="s">
        <v>222</v>
      </c>
      <c r="T73" s="117">
        <v>10</v>
      </c>
      <c r="U73" s="112">
        <v>620</v>
      </c>
      <c r="V73" s="112"/>
      <c r="W73" s="113">
        <v>52</v>
      </c>
      <c r="X73" s="118">
        <v>2</v>
      </c>
      <c r="Y73" s="105">
        <v>-8</v>
      </c>
    </row>
    <row r="74" spans="1:25" ht="16.5" customHeight="1">
      <c r="A74" s="105">
        <v>-1</v>
      </c>
      <c r="B74" s="106">
        <v>5</v>
      </c>
      <c r="C74" s="107">
        <v>51</v>
      </c>
      <c r="D74" s="108" t="s">
        <v>57</v>
      </c>
      <c r="E74" s="109" t="s">
        <v>33</v>
      </c>
      <c r="F74" s="109" t="s">
        <v>184</v>
      </c>
      <c r="G74" s="111">
        <v>12</v>
      </c>
      <c r="H74" s="112"/>
      <c r="I74" s="112">
        <v>480</v>
      </c>
      <c r="J74" s="113">
        <v>21</v>
      </c>
      <c r="K74" s="114">
        <v>9</v>
      </c>
      <c r="L74" s="105">
        <v>1</v>
      </c>
      <c r="M74" s="24"/>
      <c r="N74" s="105">
        <v>-5</v>
      </c>
      <c r="O74" s="106">
        <v>4</v>
      </c>
      <c r="P74" s="107">
        <v>51</v>
      </c>
      <c r="Q74" s="108" t="s">
        <v>729</v>
      </c>
      <c r="R74" s="109" t="s">
        <v>33</v>
      </c>
      <c r="S74" s="116" t="s">
        <v>189</v>
      </c>
      <c r="T74" s="117">
        <v>10</v>
      </c>
      <c r="U74" s="112">
        <v>100</v>
      </c>
      <c r="V74" s="112"/>
      <c r="W74" s="113">
        <v>21</v>
      </c>
      <c r="X74" s="118">
        <v>10</v>
      </c>
      <c r="Y74" s="105">
        <v>5</v>
      </c>
    </row>
    <row r="75" spans="1:25" ht="16.5" customHeight="1">
      <c r="A75" s="105">
        <v>-2</v>
      </c>
      <c r="B75" s="106">
        <v>2</v>
      </c>
      <c r="C75" s="120">
        <v>12</v>
      </c>
      <c r="D75" s="108" t="s">
        <v>431</v>
      </c>
      <c r="E75" s="121" t="s">
        <v>33</v>
      </c>
      <c r="F75" s="122" t="s">
        <v>572</v>
      </c>
      <c r="G75" s="123">
        <v>13</v>
      </c>
      <c r="H75" s="124"/>
      <c r="I75" s="124">
        <v>510</v>
      </c>
      <c r="J75" s="125">
        <v>62</v>
      </c>
      <c r="K75" s="126">
        <v>12</v>
      </c>
      <c r="L75" s="127">
        <v>2</v>
      </c>
      <c r="M75" s="42"/>
      <c r="N75" s="127">
        <v>-6</v>
      </c>
      <c r="O75" s="128">
        <v>0</v>
      </c>
      <c r="P75" s="107">
        <v>12</v>
      </c>
      <c r="Q75" s="115" t="s">
        <v>694</v>
      </c>
      <c r="R75" s="109" t="s">
        <v>33</v>
      </c>
      <c r="S75" s="119" t="s">
        <v>730</v>
      </c>
      <c r="T75" s="117">
        <v>9</v>
      </c>
      <c r="U75" s="112">
        <v>50</v>
      </c>
      <c r="V75" s="112"/>
      <c r="W75" s="113">
        <v>62</v>
      </c>
      <c r="X75" s="118">
        <v>14</v>
      </c>
      <c r="Y75" s="127">
        <v>6</v>
      </c>
    </row>
    <row r="76" spans="1:25" ht="16.5" customHeight="1">
      <c r="A76" s="105">
        <v>7</v>
      </c>
      <c r="B76" s="106">
        <v>14</v>
      </c>
      <c r="C76" s="120">
        <v>71</v>
      </c>
      <c r="D76" s="108" t="s">
        <v>698</v>
      </c>
      <c r="E76" s="121" t="s">
        <v>32</v>
      </c>
      <c r="F76" s="121" t="s">
        <v>571</v>
      </c>
      <c r="G76" s="123">
        <v>12</v>
      </c>
      <c r="H76" s="124"/>
      <c r="I76" s="124">
        <v>170</v>
      </c>
      <c r="J76" s="125">
        <v>81</v>
      </c>
      <c r="K76" s="126">
        <v>0</v>
      </c>
      <c r="L76" s="127">
        <v>-7</v>
      </c>
      <c r="M76" s="42"/>
      <c r="N76" s="127">
        <v>-5</v>
      </c>
      <c r="O76" s="128">
        <v>4</v>
      </c>
      <c r="P76" s="107">
        <v>71</v>
      </c>
      <c r="Q76" s="115" t="s">
        <v>731</v>
      </c>
      <c r="R76" s="109" t="s">
        <v>33</v>
      </c>
      <c r="S76" s="119" t="s">
        <v>227</v>
      </c>
      <c r="T76" s="117">
        <v>9</v>
      </c>
      <c r="U76" s="112">
        <v>100</v>
      </c>
      <c r="V76" s="112"/>
      <c r="W76" s="113">
        <v>81</v>
      </c>
      <c r="X76" s="118">
        <v>10</v>
      </c>
      <c r="Y76" s="127">
        <v>5</v>
      </c>
    </row>
    <row r="77" spans="1:25" ht="16.5" customHeight="1">
      <c r="A77" s="105">
        <v>4</v>
      </c>
      <c r="B77" s="106">
        <v>12</v>
      </c>
      <c r="C77" s="120">
        <v>61</v>
      </c>
      <c r="D77" s="108" t="s">
        <v>732</v>
      </c>
      <c r="E77" s="121" t="s">
        <v>30</v>
      </c>
      <c r="F77" s="122" t="s">
        <v>229</v>
      </c>
      <c r="G77" s="123">
        <v>9</v>
      </c>
      <c r="H77" s="124"/>
      <c r="I77" s="124">
        <v>300</v>
      </c>
      <c r="J77" s="125">
        <v>11</v>
      </c>
      <c r="K77" s="126">
        <v>2</v>
      </c>
      <c r="L77" s="127">
        <v>-4</v>
      </c>
      <c r="M77" s="42"/>
      <c r="N77" s="127">
        <v>8</v>
      </c>
      <c r="O77" s="128">
        <v>12</v>
      </c>
      <c r="P77" s="107">
        <v>61</v>
      </c>
      <c r="Q77" s="115" t="s">
        <v>699</v>
      </c>
      <c r="R77" s="109" t="s">
        <v>30</v>
      </c>
      <c r="S77" s="119" t="s">
        <v>222</v>
      </c>
      <c r="T77" s="117">
        <v>10</v>
      </c>
      <c r="U77" s="112">
        <v>620</v>
      </c>
      <c r="V77" s="112"/>
      <c r="W77" s="113">
        <v>11</v>
      </c>
      <c r="X77" s="118">
        <v>2</v>
      </c>
      <c r="Y77" s="127">
        <v>-8</v>
      </c>
    </row>
    <row r="78" spans="1:25" ht="16.5" customHeight="1">
      <c r="A78" s="105">
        <v>-1</v>
      </c>
      <c r="B78" s="106">
        <v>5</v>
      </c>
      <c r="C78" s="107">
        <v>82</v>
      </c>
      <c r="D78" s="115" t="s">
        <v>57</v>
      </c>
      <c r="E78" s="121" t="s">
        <v>33</v>
      </c>
      <c r="F78" s="122" t="s">
        <v>572</v>
      </c>
      <c r="G78" s="111">
        <v>12</v>
      </c>
      <c r="H78" s="112"/>
      <c r="I78" s="112">
        <v>480</v>
      </c>
      <c r="J78" s="113">
        <v>72</v>
      </c>
      <c r="K78" s="114">
        <v>9</v>
      </c>
      <c r="L78" s="105">
        <v>1</v>
      </c>
      <c r="M78" s="24"/>
      <c r="N78" s="105">
        <v>-5</v>
      </c>
      <c r="O78" s="106">
        <v>4</v>
      </c>
      <c r="P78" s="107">
        <v>82</v>
      </c>
      <c r="Q78" s="115" t="s">
        <v>731</v>
      </c>
      <c r="R78" s="121" t="s">
        <v>33</v>
      </c>
      <c r="S78" s="160" t="s">
        <v>227</v>
      </c>
      <c r="T78" s="117">
        <v>9</v>
      </c>
      <c r="U78" s="112">
        <v>100</v>
      </c>
      <c r="V78" s="112"/>
      <c r="W78" s="113">
        <v>72</v>
      </c>
      <c r="X78" s="118">
        <v>10</v>
      </c>
      <c r="Y78" s="105">
        <v>5</v>
      </c>
    </row>
    <row r="79" spans="1:25" ht="16.5" customHeight="1">
      <c r="A79" s="105">
        <v>1</v>
      </c>
      <c r="B79" s="106">
        <v>9</v>
      </c>
      <c r="C79" s="107">
        <v>31</v>
      </c>
      <c r="D79" s="108" t="s">
        <v>45</v>
      </c>
      <c r="E79" s="109" t="s">
        <v>32</v>
      </c>
      <c r="F79" s="110" t="s">
        <v>358</v>
      </c>
      <c r="G79" s="111">
        <v>9</v>
      </c>
      <c r="H79" s="112"/>
      <c r="I79" s="112">
        <v>400</v>
      </c>
      <c r="J79" s="113">
        <v>42</v>
      </c>
      <c r="K79" s="114">
        <v>5</v>
      </c>
      <c r="L79" s="105">
        <v>-1</v>
      </c>
      <c r="M79" s="24"/>
      <c r="N79" s="105">
        <v>8</v>
      </c>
      <c r="O79" s="106">
        <v>12</v>
      </c>
      <c r="P79" s="107">
        <v>31</v>
      </c>
      <c r="Q79" s="108" t="s">
        <v>699</v>
      </c>
      <c r="R79" s="109" t="s">
        <v>30</v>
      </c>
      <c r="S79" s="119" t="s">
        <v>222</v>
      </c>
      <c r="T79" s="117">
        <v>10</v>
      </c>
      <c r="U79" s="112">
        <v>620</v>
      </c>
      <c r="V79" s="112"/>
      <c r="W79" s="113">
        <v>42</v>
      </c>
      <c r="X79" s="118">
        <v>2</v>
      </c>
      <c r="Y79" s="105">
        <v>-8</v>
      </c>
    </row>
    <row r="80" spans="1:25" ht="16.5" customHeight="1">
      <c r="A80" s="105">
        <v>-11</v>
      </c>
      <c r="B80" s="106">
        <v>0</v>
      </c>
      <c r="C80" s="107">
        <v>41</v>
      </c>
      <c r="D80" s="108" t="s">
        <v>429</v>
      </c>
      <c r="E80" s="109" t="s">
        <v>33</v>
      </c>
      <c r="F80" s="110" t="s">
        <v>572</v>
      </c>
      <c r="G80" s="111">
        <v>12</v>
      </c>
      <c r="H80" s="112"/>
      <c r="I80" s="112">
        <v>980</v>
      </c>
      <c r="J80" s="113">
        <v>32</v>
      </c>
      <c r="K80" s="114">
        <v>14</v>
      </c>
      <c r="L80" s="105">
        <v>11</v>
      </c>
      <c r="M80" s="24"/>
      <c r="N80" s="105">
        <v>1</v>
      </c>
      <c r="O80" s="106">
        <v>8</v>
      </c>
      <c r="P80" s="107">
        <v>41</v>
      </c>
      <c r="Q80" s="115" t="s">
        <v>729</v>
      </c>
      <c r="R80" s="109" t="s">
        <v>33</v>
      </c>
      <c r="S80" s="119" t="s">
        <v>227</v>
      </c>
      <c r="T80" s="117">
        <v>9</v>
      </c>
      <c r="U80" s="112">
        <v>300</v>
      </c>
      <c r="V80" s="112"/>
      <c r="W80" s="113">
        <v>32</v>
      </c>
      <c r="X80" s="118">
        <v>6</v>
      </c>
      <c r="Y80" s="105">
        <v>-1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 t="s">
        <v>46</v>
      </c>
      <c r="F82" s="135"/>
      <c r="G82" s="162"/>
      <c r="H82" s="137" t="s">
        <v>9</v>
      </c>
      <c r="I82" s="137"/>
      <c r="J82" s="171" t="s">
        <v>47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 t="s">
        <v>48</v>
      </c>
      <c r="S82" s="135"/>
      <c r="T82" s="162"/>
      <c r="U82" s="137" t="s">
        <v>9</v>
      </c>
      <c r="V82" s="137"/>
      <c r="W82" s="171" t="s">
        <v>49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50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51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3 тур</v>
      </c>
      <c r="B85" s="26"/>
      <c r="C85" s="27"/>
      <c r="D85" s="150"/>
      <c r="E85" s="164" t="s">
        <v>16</v>
      </c>
      <c r="F85" s="29" t="s">
        <v>733</v>
      </c>
      <c r="H85" s="30"/>
      <c r="I85" s="31"/>
      <c r="J85" s="36"/>
      <c r="K85" s="72"/>
      <c r="L85" s="73"/>
      <c r="M85" s="32"/>
      <c r="N85" s="149" t="str">
        <f>$A$4</f>
        <v>3 тур</v>
      </c>
      <c r="O85" s="26"/>
      <c r="P85" s="27"/>
      <c r="Q85" s="150"/>
      <c r="R85" s="164" t="s">
        <v>16</v>
      </c>
      <c r="S85" s="29" t="s">
        <v>734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735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18.1</v>
      </c>
      <c r="L86" s="75"/>
      <c r="M86" s="32"/>
      <c r="N86" s="151"/>
      <c r="O86" s="26"/>
      <c r="P86" s="27"/>
      <c r="Q86" s="150"/>
      <c r="R86" s="165" t="s">
        <v>18</v>
      </c>
      <c r="S86" s="29" t="s">
        <v>736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11.1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236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7.1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9.1</v>
      </c>
      <c r="M87" s="32"/>
      <c r="N87" s="151"/>
      <c r="O87" s="26"/>
      <c r="P87" s="27"/>
      <c r="Q87" s="150"/>
      <c r="R87" s="165" t="s">
        <v>20</v>
      </c>
      <c r="S87" s="29" t="s">
        <v>737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11.1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14.1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676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6.1</v>
      </c>
      <c r="L88" s="75"/>
      <c r="M88" s="32"/>
      <c r="N88" s="151"/>
      <c r="O88" s="26"/>
      <c r="P88" s="27"/>
      <c r="Q88" s="150"/>
      <c r="R88" s="164" t="s">
        <v>21</v>
      </c>
      <c r="S88" s="29" t="s">
        <v>196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4.1</v>
      </c>
      <c r="Y88" s="75"/>
    </row>
    <row r="89" spans="1:25" s="33" customFormat="1" ht="12.75" customHeight="1">
      <c r="A89" s="166" t="s">
        <v>16</v>
      </c>
      <c r="B89" s="152" t="s">
        <v>484</v>
      </c>
      <c r="C89" s="27"/>
      <c r="D89" s="150"/>
      <c r="F89" s="30"/>
      <c r="H89" s="164" t="s">
        <v>16</v>
      </c>
      <c r="I89" s="153" t="s">
        <v>738</v>
      </c>
      <c r="J89" s="30"/>
      <c r="K89" s="38"/>
      <c r="L89" s="73"/>
      <c r="M89" s="32"/>
      <c r="N89" s="166" t="s">
        <v>16</v>
      </c>
      <c r="O89" s="152" t="s">
        <v>739</v>
      </c>
      <c r="P89" s="27"/>
      <c r="Q89" s="150"/>
      <c r="S89" s="30"/>
      <c r="U89" s="164" t="s">
        <v>16</v>
      </c>
      <c r="V89" s="153" t="s">
        <v>740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402</v>
      </c>
      <c r="C90" s="39"/>
      <c r="D90" s="150"/>
      <c r="F90" s="36"/>
      <c r="H90" s="165" t="s">
        <v>18</v>
      </c>
      <c r="I90" s="153" t="s">
        <v>741</v>
      </c>
      <c r="J90" s="30"/>
      <c r="K90" s="38"/>
      <c r="L90" s="73"/>
      <c r="M90" s="32"/>
      <c r="N90" s="167" t="s">
        <v>18</v>
      </c>
      <c r="O90" s="152" t="s">
        <v>742</v>
      </c>
      <c r="P90" s="39"/>
      <c r="Q90" s="150"/>
      <c r="S90" s="36"/>
      <c r="U90" s="165" t="s">
        <v>18</v>
      </c>
      <c r="V90" s="153" t="s">
        <v>17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743</v>
      </c>
      <c r="C91" s="27"/>
      <c r="D91" s="150"/>
      <c r="F91" s="36"/>
      <c r="H91" s="165" t="s">
        <v>20</v>
      </c>
      <c r="I91" s="153" t="s">
        <v>68</v>
      </c>
      <c r="J91" s="30"/>
      <c r="K91" s="30"/>
      <c r="L91" s="73"/>
      <c r="M91" s="32"/>
      <c r="N91" s="167" t="s">
        <v>20</v>
      </c>
      <c r="O91" s="152" t="s">
        <v>14</v>
      </c>
      <c r="P91" s="27"/>
      <c r="Q91" s="150"/>
      <c r="S91" s="36"/>
      <c r="U91" s="165" t="s">
        <v>20</v>
      </c>
      <c r="V91" s="153" t="s">
        <v>744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191</v>
      </c>
      <c r="C92" s="39"/>
      <c r="D92" s="150"/>
      <c r="F92" s="30"/>
      <c r="H92" s="164" t="s">
        <v>21</v>
      </c>
      <c r="I92" s="153" t="s">
        <v>745</v>
      </c>
      <c r="J92" s="168" t="s">
        <v>117</v>
      </c>
      <c r="K92" s="38"/>
      <c r="L92" s="73"/>
      <c r="M92" s="32"/>
      <c r="N92" s="166" t="s">
        <v>21</v>
      </c>
      <c r="O92" s="152" t="s">
        <v>746</v>
      </c>
      <c r="P92" s="39"/>
      <c r="Q92" s="150"/>
      <c r="S92" s="30"/>
      <c r="U92" s="164" t="s">
        <v>21</v>
      </c>
      <c r="V92" s="153" t="s">
        <v>438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747</v>
      </c>
      <c r="H93" s="30"/>
      <c r="I93" s="81" t="s">
        <v>27</v>
      </c>
      <c r="J93" s="155" t="s">
        <v>748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14</v>
      </c>
      <c r="U93" s="30"/>
      <c r="V93" s="81" t="s">
        <v>27</v>
      </c>
      <c r="W93" s="155" t="s">
        <v>749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619</v>
      </c>
      <c r="H94" s="30"/>
      <c r="I94" s="81" t="s">
        <v>30</v>
      </c>
      <c r="J94" s="155" t="s">
        <v>748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750</v>
      </c>
      <c r="U94" s="30"/>
      <c r="V94" s="81" t="s">
        <v>30</v>
      </c>
      <c r="W94" s="155" t="s">
        <v>749</v>
      </c>
      <c r="X94" s="26"/>
      <c r="Y94" s="73"/>
    </row>
    <row r="95" spans="1:25" s="33" customFormat="1" ht="12.75" customHeight="1">
      <c r="A95" s="151"/>
      <c r="B95" s="156" t="s">
        <v>494</v>
      </c>
      <c r="C95" s="27"/>
      <c r="D95" s="150"/>
      <c r="E95" s="165" t="s">
        <v>20</v>
      </c>
      <c r="F95" s="29" t="s">
        <v>751</v>
      </c>
      <c r="H95" s="38"/>
      <c r="I95" s="81" t="s">
        <v>32</v>
      </c>
      <c r="J95" s="155" t="s">
        <v>752</v>
      </c>
      <c r="K95" s="26"/>
      <c r="L95" s="73"/>
      <c r="M95" s="32"/>
      <c r="N95" s="151"/>
      <c r="O95" s="156" t="s">
        <v>753</v>
      </c>
      <c r="P95" s="27"/>
      <c r="Q95" s="150"/>
      <c r="R95" s="165" t="s">
        <v>20</v>
      </c>
      <c r="S95" s="29" t="s">
        <v>754</v>
      </c>
      <c r="U95" s="38"/>
      <c r="V95" s="81" t="s">
        <v>32</v>
      </c>
      <c r="W95" s="155" t="s">
        <v>755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381</v>
      </c>
      <c r="H96" s="37"/>
      <c r="I96" s="83" t="s">
        <v>33</v>
      </c>
      <c r="J96" s="158" t="s">
        <v>752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756</v>
      </c>
      <c r="U96" s="37"/>
      <c r="V96" s="83" t="s">
        <v>33</v>
      </c>
      <c r="W96" s="158" t="s">
        <v>757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-6</v>
      </c>
      <c r="B100" s="106">
        <v>2</v>
      </c>
      <c r="C100" s="107">
        <v>22</v>
      </c>
      <c r="D100" s="108" t="s">
        <v>696</v>
      </c>
      <c r="E100" s="109" t="s">
        <v>27</v>
      </c>
      <c r="F100" s="109" t="s">
        <v>292</v>
      </c>
      <c r="G100" s="111">
        <v>11</v>
      </c>
      <c r="H100" s="112">
        <v>200</v>
      </c>
      <c r="I100" s="112"/>
      <c r="J100" s="113">
        <v>52</v>
      </c>
      <c r="K100" s="114">
        <v>12</v>
      </c>
      <c r="L100" s="105">
        <v>6</v>
      </c>
      <c r="M100" s="24"/>
      <c r="N100" s="105">
        <v>-2</v>
      </c>
      <c r="O100" s="106">
        <v>4</v>
      </c>
      <c r="P100" s="107">
        <v>31</v>
      </c>
      <c r="Q100" s="115" t="s">
        <v>57</v>
      </c>
      <c r="R100" s="109" t="s">
        <v>32</v>
      </c>
      <c r="S100" s="119" t="s">
        <v>329</v>
      </c>
      <c r="T100" s="117">
        <v>9</v>
      </c>
      <c r="U100" s="112">
        <v>100</v>
      </c>
      <c r="V100" s="112"/>
      <c r="W100" s="113">
        <v>42</v>
      </c>
      <c r="X100" s="118">
        <v>10</v>
      </c>
      <c r="Y100" s="105">
        <v>2</v>
      </c>
    </row>
    <row r="101" spans="1:25" ht="16.5" customHeight="1">
      <c r="A101" s="105">
        <v>0</v>
      </c>
      <c r="B101" s="106">
        <v>9</v>
      </c>
      <c r="C101" s="107">
        <v>51</v>
      </c>
      <c r="D101" s="108" t="s">
        <v>57</v>
      </c>
      <c r="E101" s="109" t="s">
        <v>27</v>
      </c>
      <c r="F101" s="109" t="s">
        <v>226</v>
      </c>
      <c r="G101" s="111">
        <v>10</v>
      </c>
      <c r="H101" s="112">
        <v>420</v>
      </c>
      <c r="I101" s="112"/>
      <c r="J101" s="113">
        <v>21</v>
      </c>
      <c r="K101" s="114">
        <v>5</v>
      </c>
      <c r="L101" s="105">
        <v>0</v>
      </c>
      <c r="M101" s="24"/>
      <c r="N101" s="105">
        <v>1</v>
      </c>
      <c r="O101" s="106">
        <v>9</v>
      </c>
      <c r="P101" s="107">
        <v>41</v>
      </c>
      <c r="Q101" s="108" t="s">
        <v>57</v>
      </c>
      <c r="R101" s="109" t="s">
        <v>32</v>
      </c>
      <c r="S101" s="119" t="s">
        <v>329</v>
      </c>
      <c r="T101" s="117">
        <v>8</v>
      </c>
      <c r="U101" s="112">
        <v>200</v>
      </c>
      <c r="V101" s="112"/>
      <c r="W101" s="113">
        <v>32</v>
      </c>
      <c r="X101" s="118">
        <v>5</v>
      </c>
      <c r="Y101" s="105">
        <v>-1</v>
      </c>
    </row>
    <row r="102" spans="1:25" ht="16.5" customHeight="1">
      <c r="A102" s="105">
        <v>-11</v>
      </c>
      <c r="B102" s="106">
        <v>0</v>
      </c>
      <c r="C102" s="120">
        <v>12</v>
      </c>
      <c r="D102" s="108" t="s">
        <v>45</v>
      </c>
      <c r="E102" s="121" t="s">
        <v>27</v>
      </c>
      <c r="F102" s="121" t="s">
        <v>359</v>
      </c>
      <c r="G102" s="123">
        <v>6</v>
      </c>
      <c r="H102" s="124"/>
      <c r="I102" s="124">
        <v>150</v>
      </c>
      <c r="J102" s="125">
        <v>62</v>
      </c>
      <c r="K102" s="126">
        <v>14</v>
      </c>
      <c r="L102" s="127">
        <v>11</v>
      </c>
      <c r="M102" s="42"/>
      <c r="N102" s="127">
        <v>8</v>
      </c>
      <c r="O102" s="128">
        <v>14</v>
      </c>
      <c r="P102" s="107">
        <v>22</v>
      </c>
      <c r="Q102" s="115" t="s">
        <v>758</v>
      </c>
      <c r="R102" s="109" t="s">
        <v>33</v>
      </c>
      <c r="S102" s="119" t="s">
        <v>222</v>
      </c>
      <c r="T102" s="117">
        <v>10</v>
      </c>
      <c r="U102" s="112">
        <v>500</v>
      </c>
      <c r="V102" s="112"/>
      <c r="W102" s="113">
        <v>52</v>
      </c>
      <c r="X102" s="118">
        <v>0</v>
      </c>
      <c r="Y102" s="127">
        <v>-8</v>
      </c>
    </row>
    <row r="103" spans="1:25" ht="16.5" customHeight="1">
      <c r="A103" s="105">
        <v>0</v>
      </c>
      <c r="B103" s="106">
        <v>9</v>
      </c>
      <c r="C103" s="107">
        <v>82</v>
      </c>
      <c r="D103" s="115" t="s">
        <v>57</v>
      </c>
      <c r="E103" s="121" t="s">
        <v>27</v>
      </c>
      <c r="F103" s="121" t="s">
        <v>359</v>
      </c>
      <c r="G103" s="111">
        <v>10</v>
      </c>
      <c r="H103" s="112">
        <v>420</v>
      </c>
      <c r="I103" s="112"/>
      <c r="J103" s="113">
        <v>72</v>
      </c>
      <c r="K103" s="114">
        <v>5</v>
      </c>
      <c r="L103" s="105">
        <v>0</v>
      </c>
      <c r="M103" s="24"/>
      <c r="N103" s="105">
        <v>1</v>
      </c>
      <c r="O103" s="106">
        <v>9</v>
      </c>
      <c r="P103" s="107">
        <v>51</v>
      </c>
      <c r="Q103" s="115" t="s">
        <v>45</v>
      </c>
      <c r="R103" s="121" t="s">
        <v>32</v>
      </c>
      <c r="S103" s="160" t="s">
        <v>329</v>
      </c>
      <c r="T103" s="117">
        <v>7</v>
      </c>
      <c r="U103" s="112">
        <v>200</v>
      </c>
      <c r="V103" s="112"/>
      <c r="W103" s="113">
        <v>21</v>
      </c>
      <c r="X103" s="118">
        <v>5</v>
      </c>
      <c r="Y103" s="105">
        <v>-1</v>
      </c>
    </row>
    <row r="104" spans="1:25" ht="16.5" customHeight="1">
      <c r="A104" s="105">
        <v>0</v>
      </c>
      <c r="B104" s="106">
        <v>9</v>
      </c>
      <c r="C104" s="107">
        <v>71</v>
      </c>
      <c r="D104" s="115" t="s">
        <v>57</v>
      </c>
      <c r="E104" s="121" t="s">
        <v>27</v>
      </c>
      <c r="F104" s="121" t="s">
        <v>359</v>
      </c>
      <c r="G104" s="111">
        <v>10</v>
      </c>
      <c r="H104" s="112">
        <v>420</v>
      </c>
      <c r="I104" s="112"/>
      <c r="J104" s="113">
        <v>81</v>
      </c>
      <c r="K104" s="114">
        <v>5</v>
      </c>
      <c r="L104" s="105">
        <v>0</v>
      </c>
      <c r="M104" s="24"/>
      <c r="N104" s="105">
        <v>1</v>
      </c>
      <c r="O104" s="106">
        <v>9</v>
      </c>
      <c r="P104" s="107">
        <v>12</v>
      </c>
      <c r="Q104" s="115" t="s">
        <v>45</v>
      </c>
      <c r="R104" s="121" t="s">
        <v>32</v>
      </c>
      <c r="S104" s="160" t="s">
        <v>258</v>
      </c>
      <c r="T104" s="117">
        <v>7</v>
      </c>
      <c r="U104" s="112">
        <v>200</v>
      </c>
      <c r="V104" s="112"/>
      <c r="W104" s="113">
        <v>62</v>
      </c>
      <c r="X104" s="118">
        <v>5</v>
      </c>
      <c r="Y104" s="105">
        <v>-1</v>
      </c>
    </row>
    <row r="105" spans="1:25" ht="16.5" customHeight="1">
      <c r="A105" s="105">
        <v>0</v>
      </c>
      <c r="B105" s="106">
        <v>9</v>
      </c>
      <c r="C105" s="107">
        <v>61</v>
      </c>
      <c r="D105" s="115" t="s">
        <v>57</v>
      </c>
      <c r="E105" s="121" t="s">
        <v>27</v>
      </c>
      <c r="F105" s="121" t="s">
        <v>226</v>
      </c>
      <c r="G105" s="111">
        <v>10</v>
      </c>
      <c r="H105" s="112">
        <v>420</v>
      </c>
      <c r="I105" s="112"/>
      <c r="J105" s="113">
        <v>11</v>
      </c>
      <c r="K105" s="114">
        <v>5</v>
      </c>
      <c r="L105" s="105">
        <v>0</v>
      </c>
      <c r="M105" s="24"/>
      <c r="N105" s="105">
        <v>1</v>
      </c>
      <c r="O105" s="106">
        <v>9</v>
      </c>
      <c r="P105" s="107">
        <v>82</v>
      </c>
      <c r="Q105" s="115" t="s">
        <v>45</v>
      </c>
      <c r="R105" s="121" t="s">
        <v>32</v>
      </c>
      <c r="S105" s="160" t="s">
        <v>329</v>
      </c>
      <c r="T105" s="117">
        <v>7</v>
      </c>
      <c r="U105" s="112">
        <v>200</v>
      </c>
      <c r="V105" s="112"/>
      <c r="W105" s="113">
        <v>72</v>
      </c>
      <c r="X105" s="118">
        <v>5</v>
      </c>
      <c r="Y105" s="105">
        <v>-1</v>
      </c>
    </row>
    <row r="106" spans="1:25" ht="16.5" customHeight="1">
      <c r="A106" s="105">
        <v>0</v>
      </c>
      <c r="B106" s="106">
        <v>9</v>
      </c>
      <c r="C106" s="107">
        <v>31</v>
      </c>
      <c r="D106" s="108" t="s">
        <v>699</v>
      </c>
      <c r="E106" s="109" t="s">
        <v>27</v>
      </c>
      <c r="F106" s="110" t="s">
        <v>328</v>
      </c>
      <c r="G106" s="111">
        <v>10</v>
      </c>
      <c r="H106" s="112">
        <v>420</v>
      </c>
      <c r="I106" s="112"/>
      <c r="J106" s="113">
        <v>42</v>
      </c>
      <c r="K106" s="114">
        <v>5</v>
      </c>
      <c r="L106" s="105">
        <v>0</v>
      </c>
      <c r="M106" s="24"/>
      <c r="N106" s="105">
        <v>-7</v>
      </c>
      <c r="O106" s="106">
        <v>2</v>
      </c>
      <c r="P106" s="107">
        <v>71</v>
      </c>
      <c r="Q106" s="108" t="s">
        <v>300</v>
      </c>
      <c r="R106" s="109" t="s">
        <v>33</v>
      </c>
      <c r="S106" s="116" t="s">
        <v>502</v>
      </c>
      <c r="T106" s="117">
        <v>9</v>
      </c>
      <c r="U106" s="112"/>
      <c r="V106" s="112">
        <v>110</v>
      </c>
      <c r="W106" s="113">
        <v>81</v>
      </c>
      <c r="X106" s="118">
        <v>12</v>
      </c>
      <c r="Y106" s="105">
        <v>7</v>
      </c>
    </row>
    <row r="107" spans="1:25" ht="16.5" customHeight="1">
      <c r="A107" s="105">
        <v>0</v>
      </c>
      <c r="B107" s="106">
        <v>9</v>
      </c>
      <c r="C107" s="107">
        <v>41</v>
      </c>
      <c r="D107" s="108" t="s">
        <v>57</v>
      </c>
      <c r="E107" s="109" t="s">
        <v>27</v>
      </c>
      <c r="F107" s="109" t="s">
        <v>295</v>
      </c>
      <c r="G107" s="111">
        <v>10</v>
      </c>
      <c r="H107" s="112">
        <v>420</v>
      </c>
      <c r="I107" s="112"/>
      <c r="J107" s="113">
        <v>32</v>
      </c>
      <c r="K107" s="114">
        <v>5</v>
      </c>
      <c r="L107" s="105">
        <v>0</v>
      </c>
      <c r="M107" s="24"/>
      <c r="N107" s="105">
        <v>-15</v>
      </c>
      <c r="O107" s="106">
        <v>0</v>
      </c>
      <c r="P107" s="107">
        <v>61</v>
      </c>
      <c r="Q107" s="115" t="s">
        <v>759</v>
      </c>
      <c r="R107" s="109" t="s">
        <v>30</v>
      </c>
      <c r="S107" s="116" t="s">
        <v>331</v>
      </c>
      <c r="T107" s="117">
        <v>4</v>
      </c>
      <c r="U107" s="112"/>
      <c r="V107" s="112">
        <v>1100</v>
      </c>
      <c r="W107" s="113">
        <v>11</v>
      </c>
      <c r="X107" s="118">
        <v>14</v>
      </c>
      <c r="Y107" s="105">
        <v>15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 t="s">
        <v>60</v>
      </c>
      <c r="F109" s="135"/>
      <c r="G109" s="162"/>
      <c r="H109" s="137" t="s">
        <v>9</v>
      </c>
      <c r="I109" s="137"/>
      <c r="J109" s="171" t="s">
        <v>10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 t="s">
        <v>61</v>
      </c>
      <c r="S109" s="135"/>
      <c r="T109" s="162"/>
      <c r="U109" s="137" t="s">
        <v>9</v>
      </c>
      <c r="V109" s="137"/>
      <c r="W109" s="171" t="s">
        <v>12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15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50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3 тур</v>
      </c>
      <c r="B112" s="26"/>
      <c r="C112" s="27"/>
      <c r="D112" s="150"/>
      <c r="E112" s="164" t="s">
        <v>16</v>
      </c>
      <c r="F112" s="29" t="s">
        <v>517</v>
      </c>
      <c r="H112" s="30"/>
      <c r="I112" s="31"/>
      <c r="J112" s="36"/>
      <c r="K112" s="72"/>
      <c r="L112" s="73"/>
      <c r="M112" s="32"/>
      <c r="N112" s="149" t="str">
        <f>$A$4</f>
        <v>3 тур</v>
      </c>
      <c r="O112" s="26"/>
      <c r="P112" s="27"/>
      <c r="Q112" s="150"/>
      <c r="R112" s="164" t="s">
        <v>16</v>
      </c>
      <c r="S112" s="29" t="s">
        <v>270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19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10.1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583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3.1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277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7.1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12.1</v>
      </c>
      <c r="M114" s="32"/>
      <c r="N114" s="151"/>
      <c r="O114" s="26"/>
      <c r="P114" s="27"/>
      <c r="Q114" s="150"/>
      <c r="R114" s="165" t="s">
        <v>20</v>
      </c>
      <c r="S114" s="29" t="s">
        <v>760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19.1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12.1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761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11.1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174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6.1</v>
      </c>
      <c r="Y115" s="75"/>
    </row>
    <row r="116" spans="1:25" s="33" customFormat="1" ht="12.75" customHeight="1">
      <c r="A116" s="166" t="s">
        <v>16</v>
      </c>
      <c r="B116" s="152" t="s">
        <v>100</v>
      </c>
      <c r="C116" s="27"/>
      <c r="D116" s="150"/>
      <c r="F116" s="30"/>
      <c r="H116" s="164" t="s">
        <v>16</v>
      </c>
      <c r="I116" s="153" t="s">
        <v>762</v>
      </c>
      <c r="J116" s="30"/>
      <c r="K116" s="38"/>
      <c r="L116" s="73"/>
      <c r="M116" s="32"/>
      <c r="N116" s="166" t="s">
        <v>16</v>
      </c>
      <c r="O116" s="152" t="s">
        <v>763</v>
      </c>
      <c r="P116" s="27"/>
      <c r="Q116" s="150"/>
      <c r="S116" s="30"/>
      <c r="U116" s="164" t="s">
        <v>16</v>
      </c>
      <c r="V116" s="153" t="s">
        <v>764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14</v>
      </c>
      <c r="C117" s="39"/>
      <c r="D117" s="150"/>
      <c r="F117" s="36"/>
      <c r="H117" s="165" t="s">
        <v>18</v>
      </c>
      <c r="I117" s="153" t="s">
        <v>63</v>
      </c>
      <c r="J117" s="30"/>
      <c r="K117" s="38"/>
      <c r="L117" s="73"/>
      <c r="M117" s="32"/>
      <c r="N117" s="167" t="s">
        <v>18</v>
      </c>
      <c r="O117" s="152" t="s">
        <v>765</v>
      </c>
      <c r="P117" s="39"/>
      <c r="Q117" s="150"/>
      <c r="S117" s="36"/>
      <c r="U117" s="165" t="s">
        <v>18</v>
      </c>
      <c r="V117" s="153" t="s">
        <v>766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767</v>
      </c>
      <c r="C118" s="27"/>
      <c r="D118" s="150"/>
      <c r="F118" s="36"/>
      <c r="H118" s="165" t="s">
        <v>20</v>
      </c>
      <c r="I118" s="153" t="s">
        <v>476</v>
      </c>
      <c r="J118" s="30"/>
      <c r="K118" s="30"/>
      <c r="L118" s="73"/>
      <c r="M118" s="32"/>
      <c r="N118" s="167" t="s">
        <v>20</v>
      </c>
      <c r="O118" s="152" t="s">
        <v>768</v>
      </c>
      <c r="P118" s="27"/>
      <c r="Q118" s="150"/>
      <c r="S118" s="36"/>
      <c r="U118" s="165" t="s">
        <v>20</v>
      </c>
      <c r="V118" s="153" t="s">
        <v>559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769</v>
      </c>
      <c r="C119" s="39"/>
      <c r="D119" s="150"/>
      <c r="F119" s="30"/>
      <c r="H119" s="164" t="s">
        <v>21</v>
      </c>
      <c r="I119" s="153" t="s">
        <v>277</v>
      </c>
      <c r="J119" s="168" t="s">
        <v>117</v>
      </c>
      <c r="K119" s="38"/>
      <c r="L119" s="73"/>
      <c r="M119" s="32"/>
      <c r="N119" s="166" t="s">
        <v>21</v>
      </c>
      <c r="O119" s="152" t="s">
        <v>770</v>
      </c>
      <c r="P119" s="39"/>
      <c r="Q119" s="150"/>
      <c r="S119" s="30"/>
      <c r="U119" s="164" t="s">
        <v>21</v>
      </c>
      <c r="V119" s="153" t="s">
        <v>771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24</v>
      </c>
      <c r="H120" s="30"/>
      <c r="I120" s="81" t="s">
        <v>27</v>
      </c>
      <c r="J120" s="155" t="s">
        <v>772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773</v>
      </c>
      <c r="U120" s="30"/>
      <c r="V120" s="81" t="s">
        <v>27</v>
      </c>
      <c r="W120" s="155" t="s">
        <v>774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775</v>
      </c>
      <c r="H121" s="30"/>
      <c r="I121" s="81" t="s">
        <v>30</v>
      </c>
      <c r="J121" s="155" t="s">
        <v>776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777</v>
      </c>
      <c r="U121" s="30"/>
      <c r="V121" s="81" t="s">
        <v>30</v>
      </c>
      <c r="W121" s="155" t="s">
        <v>774</v>
      </c>
      <c r="X121" s="26"/>
      <c r="Y121" s="73"/>
    </row>
    <row r="122" spans="1:25" s="33" customFormat="1" ht="12.75" customHeight="1">
      <c r="A122" s="151"/>
      <c r="B122" s="156" t="s">
        <v>778</v>
      </c>
      <c r="C122" s="27"/>
      <c r="D122" s="150"/>
      <c r="E122" s="165" t="s">
        <v>20</v>
      </c>
      <c r="F122" s="29" t="s">
        <v>52</v>
      </c>
      <c r="H122" s="38"/>
      <c r="I122" s="81" t="s">
        <v>32</v>
      </c>
      <c r="J122" s="155" t="s">
        <v>779</v>
      </c>
      <c r="K122" s="26"/>
      <c r="L122" s="73"/>
      <c r="M122" s="32"/>
      <c r="N122" s="151"/>
      <c r="O122" s="156" t="s">
        <v>780</v>
      </c>
      <c r="P122" s="27"/>
      <c r="Q122" s="150"/>
      <c r="R122" s="165" t="s">
        <v>20</v>
      </c>
      <c r="S122" s="29" t="s">
        <v>270</v>
      </c>
      <c r="U122" s="38"/>
      <c r="V122" s="81" t="s">
        <v>32</v>
      </c>
      <c r="W122" s="161" t="s">
        <v>781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782</v>
      </c>
      <c r="H123" s="37"/>
      <c r="I123" s="83" t="s">
        <v>33</v>
      </c>
      <c r="J123" s="158" t="s">
        <v>783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14</v>
      </c>
      <c r="U123" s="37"/>
      <c r="V123" s="83" t="s">
        <v>33</v>
      </c>
      <c r="W123" s="170" t="s">
        <v>784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1</v>
      </c>
      <c r="B127" s="106">
        <v>7</v>
      </c>
      <c r="C127" s="107">
        <v>31</v>
      </c>
      <c r="D127" s="108" t="s">
        <v>699</v>
      </c>
      <c r="E127" s="109" t="s">
        <v>30</v>
      </c>
      <c r="F127" s="109" t="s">
        <v>296</v>
      </c>
      <c r="G127" s="111">
        <v>9</v>
      </c>
      <c r="H127" s="112"/>
      <c r="I127" s="112">
        <v>100</v>
      </c>
      <c r="J127" s="113">
        <v>42</v>
      </c>
      <c r="K127" s="114">
        <v>7</v>
      </c>
      <c r="L127" s="105">
        <v>-1</v>
      </c>
      <c r="M127" s="24"/>
      <c r="N127" s="105">
        <v>-17</v>
      </c>
      <c r="O127" s="106">
        <v>0</v>
      </c>
      <c r="P127" s="107">
        <v>31</v>
      </c>
      <c r="Q127" s="115" t="s">
        <v>785</v>
      </c>
      <c r="R127" s="109" t="s">
        <v>33</v>
      </c>
      <c r="S127" s="116" t="s">
        <v>361</v>
      </c>
      <c r="T127" s="117">
        <v>12</v>
      </c>
      <c r="U127" s="112"/>
      <c r="V127" s="112">
        <v>1440</v>
      </c>
      <c r="W127" s="113">
        <v>42</v>
      </c>
      <c r="X127" s="118">
        <v>14</v>
      </c>
      <c r="Y127" s="105">
        <v>17</v>
      </c>
    </row>
    <row r="128" spans="1:25" ht="16.5" customHeight="1">
      <c r="A128" s="105">
        <v>-10</v>
      </c>
      <c r="B128" s="106">
        <v>1</v>
      </c>
      <c r="C128" s="107">
        <v>41</v>
      </c>
      <c r="D128" s="108" t="s">
        <v>729</v>
      </c>
      <c r="E128" s="109" t="s">
        <v>33</v>
      </c>
      <c r="F128" s="110" t="s">
        <v>224</v>
      </c>
      <c r="G128" s="111">
        <v>11</v>
      </c>
      <c r="H128" s="112"/>
      <c r="I128" s="112">
        <v>550</v>
      </c>
      <c r="J128" s="113">
        <v>32</v>
      </c>
      <c r="K128" s="114">
        <v>13</v>
      </c>
      <c r="L128" s="105">
        <v>10</v>
      </c>
      <c r="M128" s="24"/>
      <c r="N128" s="105">
        <v>1</v>
      </c>
      <c r="O128" s="106">
        <v>7</v>
      </c>
      <c r="P128" s="107">
        <v>41</v>
      </c>
      <c r="Q128" s="108" t="s">
        <v>785</v>
      </c>
      <c r="R128" s="109" t="s">
        <v>33</v>
      </c>
      <c r="S128" s="116" t="s">
        <v>361</v>
      </c>
      <c r="T128" s="117">
        <v>11</v>
      </c>
      <c r="U128" s="112">
        <v>100</v>
      </c>
      <c r="V128" s="112"/>
      <c r="W128" s="113">
        <v>32</v>
      </c>
      <c r="X128" s="118">
        <v>7</v>
      </c>
      <c r="Y128" s="105">
        <v>-1</v>
      </c>
    </row>
    <row r="129" spans="1:25" ht="16.5" customHeight="1">
      <c r="A129" s="105">
        <v>-10</v>
      </c>
      <c r="B129" s="106">
        <v>1</v>
      </c>
      <c r="C129" s="120">
        <v>22</v>
      </c>
      <c r="D129" s="108" t="s">
        <v>729</v>
      </c>
      <c r="E129" s="121" t="s">
        <v>33</v>
      </c>
      <c r="F129" s="122" t="s">
        <v>224</v>
      </c>
      <c r="G129" s="123">
        <v>11</v>
      </c>
      <c r="H129" s="124"/>
      <c r="I129" s="124">
        <v>550</v>
      </c>
      <c r="J129" s="125">
        <v>52</v>
      </c>
      <c r="K129" s="126">
        <v>13</v>
      </c>
      <c r="L129" s="127">
        <v>10</v>
      </c>
      <c r="M129" s="42"/>
      <c r="N129" s="127">
        <v>3</v>
      </c>
      <c r="O129" s="128">
        <v>11</v>
      </c>
      <c r="P129" s="107">
        <v>22</v>
      </c>
      <c r="Q129" s="115" t="s">
        <v>785</v>
      </c>
      <c r="R129" s="109" t="s">
        <v>33</v>
      </c>
      <c r="S129" s="116" t="s">
        <v>361</v>
      </c>
      <c r="T129" s="117">
        <v>10</v>
      </c>
      <c r="U129" s="112">
        <v>200</v>
      </c>
      <c r="V129" s="112"/>
      <c r="W129" s="113">
        <v>52</v>
      </c>
      <c r="X129" s="118">
        <v>3</v>
      </c>
      <c r="Y129" s="127">
        <v>-3</v>
      </c>
    </row>
    <row r="130" spans="1:25" ht="16.5" customHeight="1">
      <c r="A130" s="105">
        <v>6</v>
      </c>
      <c r="B130" s="106">
        <v>11</v>
      </c>
      <c r="C130" s="107">
        <v>51</v>
      </c>
      <c r="D130" s="115" t="s">
        <v>729</v>
      </c>
      <c r="E130" s="121" t="s">
        <v>33</v>
      </c>
      <c r="F130" s="122" t="s">
        <v>224</v>
      </c>
      <c r="G130" s="111">
        <v>10</v>
      </c>
      <c r="H130" s="112">
        <v>100</v>
      </c>
      <c r="I130" s="112"/>
      <c r="J130" s="113">
        <v>21</v>
      </c>
      <c r="K130" s="114">
        <v>3</v>
      </c>
      <c r="L130" s="105">
        <v>-6</v>
      </c>
      <c r="M130" s="24"/>
      <c r="N130" s="105">
        <v>-9</v>
      </c>
      <c r="O130" s="106">
        <v>2</v>
      </c>
      <c r="P130" s="107">
        <v>51</v>
      </c>
      <c r="Q130" s="115" t="s">
        <v>303</v>
      </c>
      <c r="R130" s="121" t="s">
        <v>30</v>
      </c>
      <c r="S130" s="160" t="s">
        <v>227</v>
      </c>
      <c r="T130" s="117">
        <v>7</v>
      </c>
      <c r="U130" s="112"/>
      <c r="V130" s="112">
        <v>300</v>
      </c>
      <c r="W130" s="113">
        <v>21</v>
      </c>
      <c r="X130" s="118">
        <v>12</v>
      </c>
      <c r="Y130" s="105">
        <v>9</v>
      </c>
    </row>
    <row r="131" spans="1:25" ht="16.5" customHeight="1">
      <c r="A131" s="105">
        <v>12</v>
      </c>
      <c r="B131" s="106">
        <v>14</v>
      </c>
      <c r="C131" s="107">
        <v>71</v>
      </c>
      <c r="D131" s="115" t="s">
        <v>699</v>
      </c>
      <c r="E131" s="121" t="s">
        <v>30</v>
      </c>
      <c r="F131" s="122" t="s">
        <v>302</v>
      </c>
      <c r="G131" s="111">
        <v>10</v>
      </c>
      <c r="H131" s="112">
        <v>620</v>
      </c>
      <c r="I131" s="112"/>
      <c r="J131" s="113">
        <v>81</v>
      </c>
      <c r="K131" s="114">
        <v>0</v>
      </c>
      <c r="L131" s="105">
        <v>-12</v>
      </c>
      <c r="M131" s="24"/>
      <c r="N131" s="105">
        <v>6</v>
      </c>
      <c r="O131" s="106">
        <v>14</v>
      </c>
      <c r="P131" s="107">
        <v>12</v>
      </c>
      <c r="Q131" s="115" t="s">
        <v>785</v>
      </c>
      <c r="R131" s="121" t="s">
        <v>33</v>
      </c>
      <c r="S131" s="129" t="s">
        <v>296</v>
      </c>
      <c r="T131" s="117">
        <v>9</v>
      </c>
      <c r="U131" s="112">
        <v>300</v>
      </c>
      <c r="V131" s="112"/>
      <c r="W131" s="113">
        <v>62</v>
      </c>
      <c r="X131" s="118">
        <v>0</v>
      </c>
      <c r="Y131" s="105">
        <v>-6</v>
      </c>
    </row>
    <row r="132" spans="1:25" ht="16.5" customHeight="1">
      <c r="A132" s="105">
        <v>6</v>
      </c>
      <c r="B132" s="106">
        <v>11</v>
      </c>
      <c r="C132" s="107">
        <v>82</v>
      </c>
      <c r="D132" s="115" t="s">
        <v>73</v>
      </c>
      <c r="E132" s="121" t="s">
        <v>32</v>
      </c>
      <c r="F132" s="122" t="s">
        <v>786</v>
      </c>
      <c r="G132" s="111">
        <v>7</v>
      </c>
      <c r="H132" s="112">
        <v>100</v>
      </c>
      <c r="I132" s="112"/>
      <c r="J132" s="113">
        <v>72</v>
      </c>
      <c r="K132" s="114">
        <v>3</v>
      </c>
      <c r="L132" s="105">
        <v>-6</v>
      </c>
      <c r="M132" s="24"/>
      <c r="N132" s="105">
        <v>-5</v>
      </c>
      <c r="O132" s="106">
        <v>4</v>
      </c>
      <c r="P132" s="107">
        <v>71</v>
      </c>
      <c r="Q132" s="115" t="s">
        <v>303</v>
      </c>
      <c r="R132" s="121" t="s">
        <v>30</v>
      </c>
      <c r="S132" s="160" t="s">
        <v>227</v>
      </c>
      <c r="T132" s="117">
        <v>8</v>
      </c>
      <c r="U132" s="112"/>
      <c r="V132" s="112">
        <v>100</v>
      </c>
      <c r="W132" s="113">
        <v>81</v>
      </c>
      <c r="X132" s="118">
        <v>10</v>
      </c>
      <c r="Y132" s="105">
        <v>5</v>
      </c>
    </row>
    <row r="133" spans="1:25" ht="16.5" customHeight="1">
      <c r="A133" s="105">
        <v>-7</v>
      </c>
      <c r="B133" s="106">
        <v>4</v>
      </c>
      <c r="C133" s="107">
        <v>12</v>
      </c>
      <c r="D133" s="108" t="s">
        <v>731</v>
      </c>
      <c r="E133" s="109" t="s">
        <v>33</v>
      </c>
      <c r="F133" s="110" t="s">
        <v>224</v>
      </c>
      <c r="G133" s="111">
        <v>11</v>
      </c>
      <c r="H133" s="112"/>
      <c r="I133" s="112">
        <v>400</v>
      </c>
      <c r="J133" s="113">
        <v>62</v>
      </c>
      <c r="K133" s="114">
        <v>10</v>
      </c>
      <c r="L133" s="105">
        <v>7</v>
      </c>
      <c r="M133" s="24"/>
      <c r="N133" s="105">
        <v>3</v>
      </c>
      <c r="O133" s="106">
        <v>11</v>
      </c>
      <c r="P133" s="107">
        <v>61</v>
      </c>
      <c r="Q133" s="108" t="s">
        <v>787</v>
      </c>
      <c r="R133" s="109" t="s">
        <v>32</v>
      </c>
      <c r="S133" s="116" t="s">
        <v>331</v>
      </c>
      <c r="T133" s="117">
        <v>11</v>
      </c>
      <c r="U133" s="112">
        <v>200</v>
      </c>
      <c r="V133" s="112"/>
      <c r="W133" s="113">
        <v>11</v>
      </c>
      <c r="X133" s="118">
        <v>3</v>
      </c>
      <c r="Y133" s="105">
        <v>-3</v>
      </c>
    </row>
    <row r="134" spans="1:25" ht="16.5" customHeight="1">
      <c r="A134" s="105">
        <v>1</v>
      </c>
      <c r="B134" s="106">
        <v>7</v>
      </c>
      <c r="C134" s="107">
        <v>61</v>
      </c>
      <c r="D134" s="108" t="s">
        <v>696</v>
      </c>
      <c r="E134" s="109" t="s">
        <v>30</v>
      </c>
      <c r="F134" s="109" t="s">
        <v>502</v>
      </c>
      <c r="G134" s="111">
        <v>8</v>
      </c>
      <c r="H134" s="112"/>
      <c r="I134" s="112">
        <v>100</v>
      </c>
      <c r="J134" s="113">
        <v>11</v>
      </c>
      <c r="K134" s="114">
        <v>7</v>
      </c>
      <c r="L134" s="105">
        <v>-1</v>
      </c>
      <c r="M134" s="24"/>
      <c r="N134" s="105">
        <v>1</v>
      </c>
      <c r="O134" s="106">
        <v>7</v>
      </c>
      <c r="P134" s="107">
        <v>82</v>
      </c>
      <c r="Q134" s="115" t="s">
        <v>535</v>
      </c>
      <c r="R134" s="109" t="s">
        <v>32</v>
      </c>
      <c r="S134" s="119" t="s">
        <v>393</v>
      </c>
      <c r="T134" s="117">
        <v>11</v>
      </c>
      <c r="U134" s="112">
        <v>100</v>
      </c>
      <c r="V134" s="112"/>
      <c r="W134" s="113">
        <v>72</v>
      </c>
      <c r="X134" s="118">
        <v>7</v>
      </c>
      <c r="Y134" s="105">
        <v>-1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 t="s">
        <v>74</v>
      </c>
      <c r="F136" s="135"/>
      <c r="G136" s="162"/>
      <c r="H136" s="137" t="s">
        <v>9</v>
      </c>
      <c r="I136" s="137"/>
      <c r="J136" s="171" t="s">
        <v>47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 t="s">
        <v>75</v>
      </c>
      <c r="S136" s="135"/>
      <c r="T136" s="162"/>
      <c r="U136" s="137" t="s">
        <v>9</v>
      </c>
      <c r="V136" s="137"/>
      <c r="W136" s="171" t="s">
        <v>49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51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14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3 тур</v>
      </c>
      <c r="B139" s="26"/>
      <c r="C139" s="27"/>
      <c r="D139" s="150"/>
      <c r="E139" s="164" t="s">
        <v>16</v>
      </c>
      <c r="F139" s="29" t="s">
        <v>175</v>
      </c>
      <c r="H139" s="30"/>
      <c r="I139" s="31"/>
      <c r="J139" s="36"/>
      <c r="K139" s="72"/>
      <c r="L139" s="73"/>
      <c r="M139" s="32"/>
      <c r="N139" s="149" t="str">
        <f>$A$4</f>
        <v>3 тур</v>
      </c>
      <c r="O139" s="26"/>
      <c r="P139" s="27"/>
      <c r="Q139" s="150"/>
      <c r="R139" s="164" t="s">
        <v>16</v>
      </c>
      <c r="S139" s="29" t="s">
        <v>642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788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7.1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618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13.1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273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9.1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11.1</v>
      </c>
      <c r="M141" s="32"/>
      <c r="N141" s="151"/>
      <c r="O141" s="26"/>
      <c r="P141" s="27"/>
      <c r="Q141" s="150"/>
      <c r="R141" s="165" t="s">
        <v>20</v>
      </c>
      <c r="S141" s="29" t="s">
        <v>789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9.1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14.1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790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13.1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791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4.1</v>
      </c>
      <c r="Y142" s="75"/>
    </row>
    <row r="143" spans="1:25" s="33" customFormat="1" ht="12.75" customHeight="1">
      <c r="A143" s="166" t="s">
        <v>16</v>
      </c>
      <c r="B143" s="152" t="s">
        <v>792</v>
      </c>
      <c r="C143" s="27"/>
      <c r="D143" s="150"/>
      <c r="F143" s="30"/>
      <c r="H143" s="164" t="s">
        <v>16</v>
      </c>
      <c r="I143" s="153" t="s">
        <v>230</v>
      </c>
      <c r="J143" s="30"/>
      <c r="K143" s="38"/>
      <c r="L143" s="73"/>
      <c r="M143" s="32"/>
      <c r="N143" s="166" t="s">
        <v>16</v>
      </c>
      <c r="O143" s="152" t="s">
        <v>458</v>
      </c>
      <c r="P143" s="27"/>
      <c r="Q143" s="150"/>
      <c r="S143" s="30"/>
      <c r="U143" s="164" t="s">
        <v>16</v>
      </c>
      <c r="V143" s="153" t="s">
        <v>97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362</v>
      </c>
      <c r="C144" s="39"/>
      <c r="D144" s="150"/>
      <c r="F144" s="36"/>
      <c r="H144" s="165" t="s">
        <v>18</v>
      </c>
      <c r="I144" s="153" t="s">
        <v>793</v>
      </c>
      <c r="J144" s="30"/>
      <c r="K144" s="38"/>
      <c r="L144" s="73"/>
      <c r="M144" s="32"/>
      <c r="N144" s="167" t="s">
        <v>18</v>
      </c>
      <c r="O144" s="152" t="s">
        <v>794</v>
      </c>
      <c r="P144" s="39"/>
      <c r="Q144" s="150"/>
      <c r="S144" s="36"/>
      <c r="U144" s="165" t="s">
        <v>18</v>
      </c>
      <c r="V144" s="153" t="s">
        <v>795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96</v>
      </c>
      <c r="C145" s="27"/>
      <c r="D145" s="150"/>
      <c r="F145" s="36"/>
      <c r="H145" s="165" t="s">
        <v>20</v>
      </c>
      <c r="I145" s="153" t="s">
        <v>56</v>
      </c>
      <c r="J145" s="30"/>
      <c r="K145" s="30"/>
      <c r="L145" s="73"/>
      <c r="M145" s="32"/>
      <c r="N145" s="167" t="s">
        <v>20</v>
      </c>
      <c r="O145" s="152" t="s">
        <v>796</v>
      </c>
      <c r="P145" s="27"/>
      <c r="Q145" s="150"/>
      <c r="S145" s="36"/>
      <c r="U145" s="165" t="s">
        <v>20</v>
      </c>
      <c r="V145" s="153" t="s">
        <v>589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553</v>
      </c>
      <c r="C146" s="39"/>
      <c r="D146" s="150"/>
      <c r="F146" s="30"/>
      <c r="H146" s="164" t="s">
        <v>21</v>
      </c>
      <c r="I146" s="153" t="s">
        <v>797</v>
      </c>
      <c r="J146" s="168" t="s">
        <v>117</v>
      </c>
      <c r="K146" s="38"/>
      <c r="L146" s="73"/>
      <c r="M146" s="32"/>
      <c r="N146" s="166" t="s">
        <v>21</v>
      </c>
      <c r="O146" s="152" t="s">
        <v>798</v>
      </c>
      <c r="P146" s="39"/>
      <c r="Q146" s="150"/>
      <c r="S146" s="30"/>
      <c r="U146" s="164" t="s">
        <v>21</v>
      </c>
      <c r="V146" s="153" t="s">
        <v>458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763</v>
      </c>
      <c r="H147" s="30"/>
      <c r="I147" s="81" t="s">
        <v>27</v>
      </c>
      <c r="J147" s="155" t="s">
        <v>799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376</v>
      </c>
      <c r="U147" s="30"/>
      <c r="V147" s="81" t="s">
        <v>27</v>
      </c>
      <c r="W147" s="155" t="s">
        <v>800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279</v>
      </c>
      <c r="H148" s="30"/>
      <c r="I148" s="81" t="s">
        <v>30</v>
      </c>
      <c r="J148" s="155" t="s">
        <v>799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801</v>
      </c>
      <c r="U148" s="30"/>
      <c r="V148" s="81" t="s">
        <v>30</v>
      </c>
      <c r="W148" s="155" t="s">
        <v>800</v>
      </c>
      <c r="X148" s="26"/>
      <c r="Y148" s="73"/>
    </row>
    <row r="149" spans="1:25" s="33" customFormat="1" ht="12.75" customHeight="1">
      <c r="A149" s="151"/>
      <c r="B149" s="156" t="s">
        <v>802</v>
      </c>
      <c r="C149" s="27"/>
      <c r="D149" s="150"/>
      <c r="E149" s="165" t="s">
        <v>20</v>
      </c>
      <c r="F149" s="29" t="s">
        <v>803</v>
      </c>
      <c r="H149" s="38"/>
      <c r="I149" s="81" t="s">
        <v>32</v>
      </c>
      <c r="J149" s="155" t="s">
        <v>804</v>
      </c>
      <c r="K149" s="26"/>
      <c r="L149" s="73"/>
      <c r="M149" s="32"/>
      <c r="N149" s="151"/>
      <c r="O149" s="156" t="s">
        <v>805</v>
      </c>
      <c r="P149" s="27"/>
      <c r="Q149" s="150"/>
      <c r="R149" s="165" t="s">
        <v>20</v>
      </c>
      <c r="S149" s="29" t="s">
        <v>519</v>
      </c>
      <c r="U149" s="38"/>
      <c r="V149" s="81" t="s">
        <v>32</v>
      </c>
      <c r="W149" s="155" t="s">
        <v>806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807</v>
      </c>
      <c r="H150" s="37"/>
      <c r="I150" s="83" t="s">
        <v>33</v>
      </c>
      <c r="J150" s="158" t="s">
        <v>804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808</v>
      </c>
      <c r="U150" s="37"/>
      <c r="V150" s="83" t="s">
        <v>33</v>
      </c>
      <c r="W150" s="158" t="s">
        <v>806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-10</v>
      </c>
      <c r="B154" s="106">
        <v>0</v>
      </c>
      <c r="C154" s="107">
        <v>31</v>
      </c>
      <c r="D154" s="108" t="s">
        <v>57</v>
      </c>
      <c r="E154" s="109" t="s">
        <v>33</v>
      </c>
      <c r="F154" s="110" t="s">
        <v>258</v>
      </c>
      <c r="G154" s="111">
        <v>10</v>
      </c>
      <c r="H154" s="112"/>
      <c r="I154" s="112">
        <v>620</v>
      </c>
      <c r="J154" s="113">
        <v>42</v>
      </c>
      <c r="K154" s="114">
        <v>14</v>
      </c>
      <c r="L154" s="105">
        <v>10</v>
      </c>
      <c r="M154" s="24"/>
      <c r="N154" s="105">
        <v>3</v>
      </c>
      <c r="O154" s="106">
        <v>12</v>
      </c>
      <c r="P154" s="107">
        <v>71</v>
      </c>
      <c r="Q154" s="115" t="s">
        <v>695</v>
      </c>
      <c r="R154" s="109" t="s">
        <v>32</v>
      </c>
      <c r="S154" s="116" t="s">
        <v>296</v>
      </c>
      <c r="T154" s="117">
        <v>6</v>
      </c>
      <c r="U154" s="112">
        <v>100</v>
      </c>
      <c r="V154" s="112"/>
      <c r="W154" s="113">
        <v>81</v>
      </c>
      <c r="X154" s="118">
        <v>2</v>
      </c>
      <c r="Y154" s="105">
        <v>-3</v>
      </c>
    </row>
    <row r="155" spans="1:25" ht="16.5" customHeight="1">
      <c r="A155" s="105">
        <v>0</v>
      </c>
      <c r="B155" s="106">
        <v>8</v>
      </c>
      <c r="C155" s="107">
        <v>22</v>
      </c>
      <c r="D155" s="108" t="s">
        <v>73</v>
      </c>
      <c r="E155" s="109" t="s">
        <v>33</v>
      </c>
      <c r="F155" s="110" t="s">
        <v>258</v>
      </c>
      <c r="G155" s="111">
        <v>10</v>
      </c>
      <c r="H155" s="112"/>
      <c r="I155" s="112">
        <v>170</v>
      </c>
      <c r="J155" s="113">
        <v>52</v>
      </c>
      <c r="K155" s="114">
        <v>6</v>
      </c>
      <c r="L155" s="105">
        <v>0</v>
      </c>
      <c r="M155" s="24"/>
      <c r="N155" s="105">
        <v>-5</v>
      </c>
      <c r="O155" s="106">
        <v>2</v>
      </c>
      <c r="P155" s="107">
        <v>82</v>
      </c>
      <c r="Q155" s="108" t="s">
        <v>72</v>
      </c>
      <c r="R155" s="109" t="s">
        <v>33</v>
      </c>
      <c r="S155" s="119" t="s">
        <v>302</v>
      </c>
      <c r="T155" s="117">
        <v>10</v>
      </c>
      <c r="U155" s="112"/>
      <c r="V155" s="112">
        <v>180</v>
      </c>
      <c r="W155" s="113">
        <v>72</v>
      </c>
      <c r="X155" s="118">
        <v>12</v>
      </c>
      <c r="Y155" s="105">
        <v>5</v>
      </c>
    </row>
    <row r="156" spans="1:25" ht="16.5" customHeight="1">
      <c r="A156" s="105">
        <v>0</v>
      </c>
      <c r="B156" s="106">
        <v>8</v>
      </c>
      <c r="C156" s="120">
        <v>41</v>
      </c>
      <c r="D156" s="108" t="s">
        <v>73</v>
      </c>
      <c r="E156" s="121" t="s">
        <v>33</v>
      </c>
      <c r="F156" s="122" t="s">
        <v>635</v>
      </c>
      <c r="G156" s="123">
        <v>10</v>
      </c>
      <c r="H156" s="124"/>
      <c r="I156" s="124">
        <v>170</v>
      </c>
      <c r="J156" s="125">
        <v>32</v>
      </c>
      <c r="K156" s="126">
        <v>6</v>
      </c>
      <c r="L156" s="127">
        <v>0</v>
      </c>
      <c r="M156" s="42"/>
      <c r="N156" s="127">
        <v>7</v>
      </c>
      <c r="O156" s="128">
        <v>14</v>
      </c>
      <c r="P156" s="107">
        <v>31</v>
      </c>
      <c r="Q156" s="115" t="s">
        <v>809</v>
      </c>
      <c r="R156" s="109" t="s">
        <v>33</v>
      </c>
      <c r="S156" s="119" t="s">
        <v>227</v>
      </c>
      <c r="T156" s="117">
        <v>6</v>
      </c>
      <c r="U156" s="112">
        <v>300</v>
      </c>
      <c r="V156" s="112"/>
      <c r="W156" s="113">
        <v>42</v>
      </c>
      <c r="X156" s="118">
        <v>0</v>
      </c>
      <c r="Y156" s="127">
        <v>-7</v>
      </c>
    </row>
    <row r="157" spans="1:25" ht="16.5" customHeight="1">
      <c r="A157" s="105">
        <v>-8</v>
      </c>
      <c r="B157" s="106">
        <v>2</v>
      </c>
      <c r="C157" s="107">
        <v>51</v>
      </c>
      <c r="D157" s="115" t="s">
        <v>45</v>
      </c>
      <c r="E157" s="121" t="s">
        <v>30</v>
      </c>
      <c r="F157" s="121" t="s">
        <v>571</v>
      </c>
      <c r="G157" s="111">
        <v>4</v>
      </c>
      <c r="H157" s="112"/>
      <c r="I157" s="112">
        <v>500</v>
      </c>
      <c r="J157" s="113">
        <v>21</v>
      </c>
      <c r="K157" s="114">
        <v>12</v>
      </c>
      <c r="L157" s="105">
        <v>8</v>
      </c>
      <c r="M157" s="24"/>
      <c r="N157" s="105">
        <v>-2</v>
      </c>
      <c r="O157" s="106">
        <v>4</v>
      </c>
      <c r="P157" s="107">
        <v>41</v>
      </c>
      <c r="Q157" s="115" t="s">
        <v>536</v>
      </c>
      <c r="R157" s="121" t="s">
        <v>32</v>
      </c>
      <c r="S157" s="160" t="s">
        <v>810</v>
      </c>
      <c r="T157" s="117">
        <v>8</v>
      </c>
      <c r="U157" s="112"/>
      <c r="V157" s="112">
        <v>90</v>
      </c>
      <c r="W157" s="113">
        <v>32</v>
      </c>
      <c r="X157" s="118">
        <v>10</v>
      </c>
      <c r="Y157" s="105">
        <v>2</v>
      </c>
    </row>
    <row r="158" spans="1:25" ht="16.5" customHeight="1">
      <c r="A158" s="105">
        <v>0</v>
      </c>
      <c r="B158" s="106">
        <v>8</v>
      </c>
      <c r="C158" s="107">
        <v>71</v>
      </c>
      <c r="D158" s="115" t="s">
        <v>73</v>
      </c>
      <c r="E158" s="121" t="s">
        <v>33</v>
      </c>
      <c r="F158" s="122" t="s">
        <v>635</v>
      </c>
      <c r="G158" s="111">
        <v>10</v>
      </c>
      <c r="H158" s="112"/>
      <c r="I158" s="112">
        <v>170</v>
      </c>
      <c r="J158" s="113">
        <v>81</v>
      </c>
      <c r="K158" s="114">
        <v>6</v>
      </c>
      <c r="L158" s="105">
        <v>0</v>
      </c>
      <c r="M158" s="24"/>
      <c r="N158" s="105">
        <v>2</v>
      </c>
      <c r="O158" s="106">
        <v>9</v>
      </c>
      <c r="P158" s="107">
        <v>22</v>
      </c>
      <c r="Q158" s="115" t="s">
        <v>59</v>
      </c>
      <c r="R158" s="121" t="s">
        <v>33</v>
      </c>
      <c r="S158" s="129" t="s">
        <v>189</v>
      </c>
      <c r="T158" s="117">
        <v>7</v>
      </c>
      <c r="U158" s="112">
        <v>50</v>
      </c>
      <c r="V158" s="112"/>
      <c r="W158" s="113">
        <v>52</v>
      </c>
      <c r="X158" s="118">
        <v>5</v>
      </c>
      <c r="Y158" s="105">
        <v>-2</v>
      </c>
    </row>
    <row r="159" spans="1:25" ht="16.5" customHeight="1">
      <c r="A159" s="105">
        <v>7</v>
      </c>
      <c r="B159" s="106">
        <v>14</v>
      </c>
      <c r="C159" s="107">
        <v>82</v>
      </c>
      <c r="D159" s="115" t="s">
        <v>57</v>
      </c>
      <c r="E159" s="121" t="s">
        <v>33</v>
      </c>
      <c r="F159" s="122" t="s">
        <v>635</v>
      </c>
      <c r="G159" s="111">
        <v>9</v>
      </c>
      <c r="H159" s="112">
        <v>100</v>
      </c>
      <c r="I159" s="112"/>
      <c r="J159" s="113">
        <v>72</v>
      </c>
      <c r="K159" s="114">
        <v>0</v>
      </c>
      <c r="L159" s="105">
        <v>-7</v>
      </c>
      <c r="M159" s="24"/>
      <c r="N159" s="105">
        <v>-1</v>
      </c>
      <c r="O159" s="106">
        <v>6</v>
      </c>
      <c r="P159" s="107">
        <v>51</v>
      </c>
      <c r="Q159" s="115" t="s">
        <v>569</v>
      </c>
      <c r="R159" s="121" t="s">
        <v>30</v>
      </c>
      <c r="S159" s="160" t="s">
        <v>187</v>
      </c>
      <c r="T159" s="117">
        <v>6</v>
      </c>
      <c r="U159" s="112"/>
      <c r="V159" s="112">
        <v>50</v>
      </c>
      <c r="W159" s="113">
        <v>21</v>
      </c>
      <c r="X159" s="118">
        <v>8</v>
      </c>
      <c r="Y159" s="105">
        <v>1</v>
      </c>
    </row>
    <row r="160" spans="1:25" ht="16.5" customHeight="1">
      <c r="A160" s="105">
        <v>-1</v>
      </c>
      <c r="B160" s="106">
        <v>4</v>
      </c>
      <c r="C160" s="107">
        <v>12</v>
      </c>
      <c r="D160" s="108" t="s">
        <v>731</v>
      </c>
      <c r="E160" s="109" t="s">
        <v>30</v>
      </c>
      <c r="F160" s="109" t="s">
        <v>571</v>
      </c>
      <c r="G160" s="111">
        <v>9</v>
      </c>
      <c r="H160" s="112"/>
      <c r="I160" s="112">
        <v>200</v>
      </c>
      <c r="J160" s="113">
        <v>62</v>
      </c>
      <c r="K160" s="114">
        <v>10</v>
      </c>
      <c r="L160" s="105">
        <v>1</v>
      </c>
      <c r="M160" s="24"/>
      <c r="N160" s="105">
        <v>-9</v>
      </c>
      <c r="O160" s="106">
        <v>0</v>
      </c>
      <c r="P160" s="107">
        <v>12</v>
      </c>
      <c r="Q160" s="108" t="s">
        <v>45</v>
      </c>
      <c r="R160" s="109" t="s">
        <v>33</v>
      </c>
      <c r="S160" s="119" t="s">
        <v>299</v>
      </c>
      <c r="T160" s="117">
        <v>9</v>
      </c>
      <c r="U160" s="112"/>
      <c r="V160" s="112">
        <v>400</v>
      </c>
      <c r="W160" s="113">
        <v>62</v>
      </c>
      <c r="X160" s="118">
        <v>14</v>
      </c>
      <c r="Y160" s="105">
        <v>9</v>
      </c>
    </row>
    <row r="161" spans="1:25" ht="16.5" customHeight="1">
      <c r="A161" s="105">
        <v>2</v>
      </c>
      <c r="B161" s="106">
        <v>12</v>
      </c>
      <c r="C161" s="107">
        <v>61</v>
      </c>
      <c r="D161" s="108" t="s">
        <v>698</v>
      </c>
      <c r="E161" s="109" t="s">
        <v>30</v>
      </c>
      <c r="F161" s="109" t="s">
        <v>571</v>
      </c>
      <c r="G161" s="111">
        <v>8</v>
      </c>
      <c r="H161" s="112"/>
      <c r="I161" s="112">
        <v>100</v>
      </c>
      <c r="J161" s="113">
        <v>11</v>
      </c>
      <c r="K161" s="114">
        <v>2</v>
      </c>
      <c r="L161" s="105">
        <v>-2</v>
      </c>
      <c r="M161" s="24"/>
      <c r="N161" s="105">
        <v>2</v>
      </c>
      <c r="O161" s="106">
        <v>9</v>
      </c>
      <c r="P161" s="107">
        <v>61</v>
      </c>
      <c r="Q161" s="115" t="s">
        <v>536</v>
      </c>
      <c r="R161" s="109" t="s">
        <v>32</v>
      </c>
      <c r="S161" s="119" t="s">
        <v>810</v>
      </c>
      <c r="T161" s="117">
        <v>7</v>
      </c>
      <c r="U161" s="112">
        <v>50</v>
      </c>
      <c r="V161" s="112"/>
      <c r="W161" s="113">
        <v>11</v>
      </c>
      <c r="X161" s="118">
        <v>5</v>
      </c>
      <c r="Y161" s="105">
        <v>-2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 t="s">
        <v>82</v>
      </c>
      <c r="F163" s="135"/>
      <c r="G163" s="162"/>
      <c r="H163" s="137" t="s">
        <v>9</v>
      </c>
      <c r="I163" s="137"/>
      <c r="J163" s="171" t="s">
        <v>10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 t="s">
        <v>83</v>
      </c>
      <c r="S163" s="135"/>
      <c r="T163" s="162"/>
      <c r="U163" s="137" t="s">
        <v>9</v>
      </c>
      <c r="V163" s="137"/>
      <c r="W163" s="171" t="s">
        <v>12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50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51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3 тур</v>
      </c>
      <c r="B166" s="26"/>
      <c r="C166" s="27"/>
      <c r="D166" s="150"/>
      <c r="E166" s="164" t="s">
        <v>16</v>
      </c>
      <c r="F166" s="29" t="s">
        <v>811</v>
      </c>
      <c r="H166" s="30"/>
      <c r="I166" s="31"/>
      <c r="J166" s="36"/>
      <c r="K166" s="72"/>
      <c r="L166" s="73"/>
      <c r="M166" s="32"/>
      <c r="N166" s="149" t="str">
        <f>$A$4</f>
        <v>3 тур</v>
      </c>
      <c r="O166" s="26"/>
      <c r="P166" s="27"/>
      <c r="Q166" s="150"/>
      <c r="R166" s="164" t="s">
        <v>16</v>
      </c>
      <c r="S166" s="29" t="s">
        <v>508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812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10.1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511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13.1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813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13.1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5.1</v>
      </c>
      <c r="M168" s="32"/>
      <c r="N168" s="151"/>
      <c r="O168" s="26"/>
      <c r="P168" s="27"/>
      <c r="Q168" s="150"/>
      <c r="R168" s="165" t="s">
        <v>20</v>
      </c>
      <c r="S168" s="29" t="s">
        <v>814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8.1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14.1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277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12.1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815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5.1</v>
      </c>
      <c r="Y169" s="75"/>
    </row>
    <row r="170" spans="1:25" s="33" customFormat="1" ht="12.75" customHeight="1">
      <c r="A170" s="166" t="s">
        <v>16</v>
      </c>
      <c r="B170" s="152" t="s">
        <v>519</v>
      </c>
      <c r="C170" s="27"/>
      <c r="D170" s="150"/>
      <c r="F170" s="30"/>
      <c r="H170" s="164" t="s">
        <v>16</v>
      </c>
      <c r="I170" s="153" t="s">
        <v>816</v>
      </c>
      <c r="J170" s="30"/>
      <c r="K170" s="38"/>
      <c r="L170" s="73"/>
      <c r="M170" s="32"/>
      <c r="N170" s="166" t="s">
        <v>16</v>
      </c>
      <c r="O170" s="152" t="s">
        <v>589</v>
      </c>
      <c r="P170" s="27"/>
      <c r="Q170" s="150"/>
      <c r="S170" s="30"/>
      <c r="U170" s="164" t="s">
        <v>16</v>
      </c>
      <c r="V170" s="153" t="s">
        <v>817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818</v>
      </c>
      <c r="C171" s="39"/>
      <c r="D171" s="150"/>
      <c r="F171" s="36"/>
      <c r="H171" s="165" t="s">
        <v>18</v>
      </c>
      <c r="I171" s="153" t="s">
        <v>819</v>
      </c>
      <c r="J171" s="30"/>
      <c r="K171" s="38"/>
      <c r="L171" s="73"/>
      <c r="M171" s="32"/>
      <c r="N171" s="167" t="s">
        <v>18</v>
      </c>
      <c r="O171" s="152" t="s">
        <v>820</v>
      </c>
      <c r="P171" s="39"/>
      <c r="Q171" s="150"/>
      <c r="S171" s="36"/>
      <c r="U171" s="165" t="s">
        <v>18</v>
      </c>
      <c r="V171" s="153" t="s">
        <v>671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821</v>
      </c>
      <c r="C172" s="27"/>
      <c r="D172" s="150"/>
      <c r="F172" s="36"/>
      <c r="H172" s="165" t="s">
        <v>20</v>
      </c>
      <c r="I172" s="153" t="s">
        <v>726</v>
      </c>
      <c r="J172" s="30"/>
      <c r="K172" s="30"/>
      <c r="L172" s="73"/>
      <c r="M172" s="32"/>
      <c r="N172" s="167" t="s">
        <v>20</v>
      </c>
      <c r="O172" s="152" t="s">
        <v>822</v>
      </c>
      <c r="P172" s="27"/>
      <c r="Q172" s="150"/>
      <c r="S172" s="36"/>
      <c r="U172" s="165" t="s">
        <v>20</v>
      </c>
      <c r="V172" s="153" t="s">
        <v>426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823</v>
      </c>
      <c r="C173" s="39"/>
      <c r="D173" s="150"/>
      <c r="F173" s="30"/>
      <c r="H173" s="164" t="s">
        <v>21</v>
      </c>
      <c r="I173" s="153" t="s">
        <v>824</v>
      </c>
      <c r="J173" s="168" t="s">
        <v>117</v>
      </c>
      <c r="K173" s="38"/>
      <c r="L173" s="73"/>
      <c r="M173" s="32"/>
      <c r="N173" s="166" t="s">
        <v>21</v>
      </c>
      <c r="O173" s="152" t="s">
        <v>825</v>
      </c>
      <c r="P173" s="39"/>
      <c r="Q173" s="150"/>
      <c r="S173" s="30"/>
      <c r="U173" s="164" t="s">
        <v>21</v>
      </c>
      <c r="V173" s="153" t="s">
        <v>826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574</v>
      </c>
      <c r="H174" s="30"/>
      <c r="I174" s="81" t="s">
        <v>27</v>
      </c>
      <c r="J174" s="155" t="s">
        <v>827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828</v>
      </c>
      <c r="U174" s="30"/>
      <c r="V174" s="81" t="s">
        <v>27</v>
      </c>
      <c r="W174" s="155" t="s">
        <v>829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830</v>
      </c>
      <c r="H175" s="30"/>
      <c r="I175" s="81" t="s">
        <v>30</v>
      </c>
      <c r="J175" s="155" t="s">
        <v>827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484</v>
      </c>
      <c r="U175" s="30"/>
      <c r="V175" s="81" t="s">
        <v>30</v>
      </c>
      <c r="W175" s="155" t="s">
        <v>829</v>
      </c>
      <c r="X175" s="26"/>
      <c r="Y175" s="73"/>
    </row>
    <row r="176" spans="1:25" s="33" customFormat="1" ht="12.75" customHeight="1">
      <c r="A176" s="151"/>
      <c r="B176" s="156" t="s">
        <v>831</v>
      </c>
      <c r="C176" s="27"/>
      <c r="D176" s="150"/>
      <c r="E176" s="165" t="s">
        <v>20</v>
      </c>
      <c r="F176" s="29" t="s">
        <v>832</v>
      </c>
      <c r="H176" s="38"/>
      <c r="I176" s="81" t="s">
        <v>32</v>
      </c>
      <c r="J176" s="155" t="s">
        <v>833</v>
      </c>
      <c r="K176" s="26"/>
      <c r="L176" s="73"/>
      <c r="M176" s="32"/>
      <c r="N176" s="151"/>
      <c r="O176" s="156" t="s">
        <v>834</v>
      </c>
      <c r="P176" s="27"/>
      <c r="Q176" s="150"/>
      <c r="R176" s="165" t="s">
        <v>20</v>
      </c>
      <c r="S176" s="29" t="s">
        <v>835</v>
      </c>
      <c r="U176" s="38"/>
      <c r="V176" s="81" t="s">
        <v>32</v>
      </c>
      <c r="W176" s="155" t="s">
        <v>836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837</v>
      </c>
      <c r="H177" s="37"/>
      <c r="I177" s="83" t="s">
        <v>33</v>
      </c>
      <c r="J177" s="158" t="s">
        <v>833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23</v>
      </c>
      <c r="U177" s="37"/>
      <c r="V177" s="83" t="s">
        <v>33</v>
      </c>
      <c r="W177" s="158" t="s">
        <v>836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2</v>
      </c>
      <c r="B181" s="106">
        <v>9</v>
      </c>
      <c r="C181" s="107">
        <v>71</v>
      </c>
      <c r="D181" s="108" t="s">
        <v>72</v>
      </c>
      <c r="E181" s="109" t="s">
        <v>30</v>
      </c>
      <c r="F181" s="110" t="s">
        <v>258</v>
      </c>
      <c r="G181" s="111">
        <v>7</v>
      </c>
      <c r="H181" s="112">
        <v>90</v>
      </c>
      <c r="I181" s="112"/>
      <c r="J181" s="113">
        <v>81</v>
      </c>
      <c r="K181" s="114">
        <v>5</v>
      </c>
      <c r="L181" s="105">
        <v>-2</v>
      </c>
      <c r="M181" s="24"/>
      <c r="N181" s="105">
        <v>0</v>
      </c>
      <c r="O181" s="106">
        <v>8</v>
      </c>
      <c r="P181" s="107">
        <v>71</v>
      </c>
      <c r="Q181" s="115" t="s">
        <v>72</v>
      </c>
      <c r="R181" s="109" t="s">
        <v>33</v>
      </c>
      <c r="S181" s="116" t="s">
        <v>838</v>
      </c>
      <c r="T181" s="117">
        <v>6</v>
      </c>
      <c r="U181" s="112">
        <v>100</v>
      </c>
      <c r="V181" s="112"/>
      <c r="W181" s="113">
        <v>81</v>
      </c>
      <c r="X181" s="118">
        <v>6</v>
      </c>
      <c r="Y181" s="105">
        <v>0</v>
      </c>
    </row>
    <row r="182" spans="1:25" ht="16.5" customHeight="1">
      <c r="A182" s="105">
        <v>-2</v>
      </c>
      <c r="B182" s="106">
        <v>5</v>
      </c>
      <c r="C182" s="107">
        <v>82</v>
      </c>
      <c r="D182" s="108" t="s">
        <v>695</v>
      </c>
      <c r="E182" s="109" t="s">
        <v>27</v>
      </c>
      <c r="F182" s="110" t="s">
        <v>635</v>
      </c>
      <c r="G182" s="111">
        <v>7</v>
      </c>
      <c r="H182" s="112"/>
      <c r="I182" s="112">
        <v>50</v>
      </c>
      <c r="J182" s="113">
        <v>72</v>
      </c>
      <c r="K182" s="114">
        <v>9</v>
      </c>
      <c r="L182" s="105">
        <v>2</v>
      </c>
      <c r="M182" s="24"/>
      <c r="N182" s="105">
        <v>-6</v>
      </c>
      <c r="O182" s="106">
        <v>0</v>
      </c>
      <c r="P182" s="107">
        <v>82</v>
      </c>
      <c r="Q182" s="108" t="s">
        <v>72</v>
      </c>
      <c r="R182" s="109" t="s">
        <v>33</v>
      </c>
      <c r="S182" s="116" t="s">
        <v>359</v>
      </c>
      <c r="T182" s="117">
        <v>9</v>
      </c>
      <c r="U182" s="112"/>
      <c r="V182" s="112">
        <v>150</v>
      </c>
      <c r="W182" s="113">
        <v>72</v>
      </c>
      <c r="X182" s="118">
        <v>14</v>
      </c>
      <c r="Y182" s="105">
        <v>6</v>
      </c>
    </row>
    <row r="183" spans="1:25" ht="16.5" customHeight="1">
      <c r="A183" s="105">
        <v>3</v>
      </c>
      <c r="B183" s="106">
        <v>12</v>
      </c>
      <c r="C183" s="120">
        <v>31</v>
      </c>
      <c r="D183" s="108" t="s">
        <v>695</v>
      </c>
      <c r="E183" s="121" t="s">
        <v>27</v>
      </c>
      <c r="F183" s="122" t="s">
        <v>635</v>
      </c>
      <c r="G183" s="123">
        <v>8</v>
      </c>
      <c r="H183" s="124">
        <v>110</v>
      </c>
      <c r="I183" s="124"/>
      <c r="J183" s="125">
        <v>42</v>
      </c>
      <c r="K183" s="126">
        <v>2</v>
      </c>
      <c r="L183" s="127">
        <v>-3</v>
      </c>
      <c r="M183" s="42"/>
      <c r="N183" s="127">
        <v>3</v>
      </c>
      <c r="O183" s="128">
        <v>13</v>
      </c>
      <c r="P183" s="107">
        <v>31</v>
      </c>
      <c r="Q183" s="115" t="s">
        <v>59</v>
      </c>
      <c r="R183" s="109" t="s">
        <v>32</v>
      </c>
      <c r="S183" s="119" t="s">
        <v>223</v>
      </c>
      <c r="T183" s="117">
        <v>6</v>
      </c>
      <c r="U183" s="112">
        <v>200</v>
      </c>
      <c r="V183" s="112"/>
      <c r="W183" s="113">
        <v>42</v>
      </c>
      <c r="X183" s="118">
        <v>1</v>
      </c>
      <c r="Y183" s="127">
        <v>-3</v>
      </c>
    </row>
    <row r="184" spans="1:25" ht="16.5" customHeight="1">
      <c r="A184" s="105">
        <v>-2</v>
      </c>
      <c r="B184" s="106">
        <v>5</v>
      </c>
      <c r="C184" s="120">
        <v>41</v>
      </c>
      <c r="D184" s="108" t="s">
        <v>695</v>
      </c>
      <c r="E184" s="121" t="s">
        <v>27</v>
      </c>
      <c r="F184" s="122" t="s">
        <v>635</v>
      </c>
      <c r="G184" s="123">
        <v>7</v>
      </c>
      <c r="H184" s="124"/>
      <c r="I184" s="124">
        <v>50</v>
      </c>
      <c r="J184" s="125">
        <v>32</v>
      </c>
      <c r="K184" s="126">
        <v>9</v>
      </c>
      <c r="L184" s="127">
        <v>2</v>
      </c>
      <c r="M184" s="42"/>
      <c r="N184" s="127">
        <v>3</v>
      </c>
      <c r="O184" s="128">
        <v>13</v>
      </c>
      <c r="P184" s="107">
        <v>41</v>
      </c>
      <c r="Q184" s="115" t="s">
        <v>59</v>
      </c>
      <c r="R184" s="109" t="s">
        <v>32</v>
      </c>
      <c r="S184" s="119" t="s">
        <v>223</v>
      </c>
      <c r="T184" s="117">
        <v>6</v>
      </c>
      <c r="U184" s="112">
        <v>200</v>
      </c>
      <c r="V184" s="112"/>
      <c r="W184" s="113">
        <v>32</v>
      </c>
      <c r="X184" s="118">
        <v>1</v>
      </c>
      <c r="Y184" s="127">
        <v>-3</v>
      </c>
    </row>
    <row r="185" spans="1:25" ht="16.5" customHeight="1">
      <c r="A185" s="105">
        <v>5</v>
      </c>
      <c r="B185" s="106">
        <v>14</v>
      </c>
      <c r="C185" s="120">
        <v>22</v>
      </c>
      <c r="D185" s="108" t="s">
        <v>536</v>
      </c>
      <c r="E185" s="121" t="s">
        <v>33</v>
      </c>
      <c r="F185" s="121" t="s">
        <v>331</v>
      </c>
      <c r="G185" s="123">
        <v>6</v>
      </c>
      <c r="H185" s="124">
        <v>200</v>
      </c>
      <c r="I185" s="124"/>
      <c r="J185" s="125">
        <v>52</v>
      </c>
      <c r="K185" s="126">
        <v>0</v>
      </c>
      <c r="L185" s="127">
        <v>-5</v>
      </c>
      <c r="M185" s="42"/>
      <c r="N185" s="127">
        <v>0</v>
      </c>
      <c r="O185" s="128">
        <v>8</v>
      </c>
      <c r="P185" s="107">
        <v>22</v>
      </c>
      <c r="Q185" s="115" t="s">
        <v>72</v>
      </c>
      <c r="R185" s="109" t="s">
        <v>33</v>
      </c>
      <c r="S185" s="119" t="s">
        <v>635</v>
      </c>
      <c r="T185" s="117">
        <v>6</v>
      </c>
      <c r="U185" s="112">
        <v>100</v>
      </c>
      <c r="V185" s="112"/>
      <c r="W185" s="113">
        <v>52</v>
      </c>
      <c r="X185" s="118">
        <v>6</v>
      </c>
      <c r="Y185" s="127">
        <v>0</v>
      </c>
    </row>
    <row r="186" spans="1:25" ht="16.5" customHeight="1">
      <c r="A186" s="105">
        <v>-5</v>
      </c>
      <c r="B186" s="106">
        <v>2</v>
      </c>
      <c r="C186" s="107">
        <v>12</v>
      </c>
      <c r="D186" s="115" t="s">
        <v>698</v>
      </c>
      <c r="E186" s="121" t="s">
        <v>27</v>
      </c>
      <c r="F186" s="121" t="s">
        <v>327</v>
      </c>
      <c r="G186" s="111">
        <v>6</v>
      </c>
      <c r="H186" s="112"/>
      <c r="I186" s="112">
        <v>150</v>
      </c>
      <c r="J186" s="113">
        <v>62</v>
      </c>
      <c r="K186" s="114">
        <v>12</v>
      </c>
      <c r="L186" s="105">
        <v>5</v>
      </c>
      <c r="M186" s="24"/>
      <c r="N186" s="105">
        <v>0</v>
      </c>
      <c r="O186" s="106">
        <v>4</v>
      </c>
      <c r="P186" s="107">
        <v>51</v>
      </c>
      <c r="Q186" s="115" t="s">
        <v>697</v>
      </c>
      <c r="R186" s="121" t="s">
        <v>30</v>
      </c>
      <c r="S186" s="129" t="s">
        <v>360</v>
      </c>
      <c r="T186" s="117">
        <v>8</v>
      </c>
      <c r="U186" s="112">
        <v>90</v>
      </c>
      <c r="V186" s="112"/>
      <c r="W186" s="113">
        <v>21</v>
      </c>
      <c r="X186" s="118">
        <v>10</v>
      </c>
      <c r="Y186" s="105">
        <v>0</v>
      </c>
    </row>
    <row r="187" spans="1:25" ht="16.5" customHeight="1">
      <c r="A187" s="105">
        <v>-5</v>
      </c>
      <c r="B187" s="106">
        <v>0</v>
      </c>
      <c r="C187" s="107">
        <v>51</v>
      </c>
      <c r="D187" s="108" t="s">
        <v>839</v>
      </c>
      <c r="E187" s="109" t="s">
        <v>33</v>
      </c>
      <c r="F187" s="109" t="s">
        <v>184</v>
      </c>
      <c r="G187" s="111">
        <v>7</v>
      </c>
      <c r="H187" s="112"/>
      <c r="I187" s="112">
        <v>180</v>
      </c>
      <c r="J187" s="113">
        <v>21</v>
      </c>
      <c r="K187" s="114">
        <v>14</v>
      </c>
      <c r="L187" s="105">
        <v>5</v>
      </c>
      <c r="M187" s="24"/>
      <c r="N187" s="105">
        <v>-6</v>
      </c>
      <c r="O187" s="106">
        <v>2</v>
      </c>
      <c r="P187" s="107">
        <v>12</v>
      </c>
      <c r="Q187" s="108" t="s">
        <v>72</v>
      </c>
      <c r="R187" s="109" t="s">
        <v>33</v>
      </c>
      <c r="S187" s="119" t="s">
        <v>635</v>
      </c>
      <c r="T187" s="117">
        <v>8</v>
      </c>
      <c r="U187" s="112"/>
      <c r="V187" s="112">
        <v>120</v>
      </c>
      <c r="W187" s="113">
        <v>62</v>
      </c>
      <c r="X187" s="118">
        <v>12</v>
      </c>
      <c r="Y187" s="105">
        <v>6</v>
      </c>
    </row>
    <row r="188" spans="1:25" ht="16.5" customHeight="1">
      <c r="A188" s="105">
        <v>2</v>
      </c>
      <c r="B188" s="106">
        <v>9</v>
      </c>
      <c r="C188" s="107">
        <v>61</v>
      </c>
      <c r="D188" s="108" t="s">
        <v>72</v>
      </c>
      <c r="E188" s="109" t="s">
        <v>30</v>
      </c>
      <c r="F188" s="110" t="s">
        <v>330</v>
      </c>
      <c r="G188" s="111">
        <v>7</v>
      </c>
      <c r="H188" s="112">
        <v>90</v>
      </c>
      <c r="I188" s="112"/>
      <c r="J188" s="113">
        <v>11</v>
      </c>
      <c r="K188" s="114">
        <v>5</v>
      </c>
      <c r="L188" s="105">
        <v>-2</v>
      </c>
      <c r="M188" s="24"/>
      <c r="N188" s="105">
        <v>0</v>
      </c>
      <c r="O188" s="106">
        <v>8</v>
      </c>
      <c r="P188" s="107">
        <v>61</v>
      </c>
      <c r="Q188" s="115" t="s">
        <v>72</v>
      </c>
      <c r="R188" s="109" t="s">
        <v>33</v>
      </c>
      <c r="S188" s="119" t="s">
        <v>635</v>
      </c>
      <c r="T188" s="117">
        <v>6</v>
      </c>
      <c r="U188" s="112">
        <v>100</v>
      </c>
      <c r="V188" s="112"/>
      <c r="W188" s="113">
        <v>11</v>
      </c>
      <c r="X188" s="118">
        <v>6</v>
      </c>
      <c r="Y188" s="105">
        <v>0</v>
      </c>
    </row>
  </sheetData>
  <sheetProtection/>
  <mergeCells count="28">
    <mergeCell ref="J1:K1"/>
    <mergeCell ref="W1:X1"/>
    <mergeCell ref="J2:K2"/>
    <mergeCell ref="W2:X2"/>
    <mergeCell ref="J28:K28"/>
    <mergeCell ref="W28:X28"/>
    <mergeCell ref="J29:K29"/>
    <mergeCell ref="W29:X29"/>
    <mergeCell ref="J55:K55"/>
    <mergeCell ref="W55:X55"/>
    <mergeCell ref="J56:K56"/>
    <mergeCell ref="W56:X56"/>
    <mergeCell ref="J82:K82"/>
    <mergeCell ref="W82:X82"/>
    <mergeCell ref="J83:K83"/>
    <mergeCell ref="W83:X83"/>
    <mergeCell ref="J109:K109"/>
    <mergeCell ref="W109:X109"/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 t="s">
        <v>86</v>
      </c>
      <c r="F1" s="135"/>
      <c r="G1" s="162"/>
      <c r="H1" s="137" t="s">
        <v>9</v>
      </c>
      <c r="I1" s="137"/>
      <c r="J1" s="171" t="s">
        <v>47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 t="s">
        <v>87</v>
      </c>
      <c r="S1" s="135"/>
      <c r="T1" s="162"/>
      <c r="U1" s="137" t="s">
        <v>9</v>
      </c>
      <c r="V1" s="137"/>
      <c r="W1" s="171" t="s">
        <v>49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14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15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841</v>
      </c>
      <c r="B4" s="26"/>
      <c r="C4" s="27"/>
      <c r="D4" s="150"/>
      <c r="E4" s="164" t="s">
        <v>16</v>
      </c>
      <c r="F4" s="29" t="s">
        <v>305</v>
      </c>
      <c r="H4" s="30"/>
      <c r="I4" s="31"/>
      <c r="J4" s="36"/>
      <c r="K4" s="72"/>
      <c r="L4" s="73"/>
      <c r="M4" s="32"/>
      <c r="N4" s="149" t="str">
        <f>$A$4</f>
        <v>4 тур</v>
      </c>
      <c r="O4" s="26"/>
      <c r="P4" s="27"/>
      <c r="Q4" s="150"/>
      <c r="R4" s="164" t="s">
        <v>16</v>
      </c>
      <c r="S4" s="29" t="s">
        <v>842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843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8.1</v>
      </c>
      <c r="L5" s="75"/>
      <c r="M5" s="32"/>
      <c r="N5" s="151"/>
      <c r="O5" s="26"/>
      <c r="P5" s="27"/>
      <c r="Q5" s="150"/>
      <c r="R5" s="165" t="s">
        <v>18</v>
      </c>
      <c r="S5" s="29" t="s">
        <v>490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8.1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844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6.1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17.1</v>
      </c>
      <c r="M6" s="32"/>
      <c r="N6" s="151"/>
      <c r="O6" s="26"/>
      <c r="P6" s="27"/>
      <c r="Q6" s="150"/>
      <c r="R6" s="165" t="s">
        <v>20</v>
      </c>
      <c r="S6" s="29" t="s">
        <v>819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12.1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12.1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90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9.1</v>
      </c>
      <c r="L7" s="75"/>
      <c r="M7" s="32"/>
      <c r="N7" s="151"/>
      <c r="O7" s="26"/>
      <c r="P7" s="27"/>
      <c r="Q7" s="150"/>
      <c r="R7" s="164" t="s">
        <v>21</v>
      </c>
      <c r="S7" s="29" t="s">
        <v>54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8.1</v>
      </c>
      <c r="Y7" s="75"/>
    </row>
    <row r="8" spans="1:25" s="33" customFormat="1" ht="12.75" customHeight="1">
      <c r="A8" s="166" t="s">
        <v>16</v>
      </c>
      <c r="B8" s="152" t="s">
        <v>845</v>
      </c>
      <c r="C8" s="27"/>
      <c r="D8" s="150"/>
      <c r="F8" s="30"/>
      <c r="H8" s="164" t="s">
        <v>16</v>
      </c>
      <c r="I8" s="153" t="s">
        <v>504</v>
      </c>
      <c r="J8" s="30"/>
      <c r="K8" s="38"/>
      <c r="L8" s="73"/>
      <c r="M8" s="32"/>
      <c r="N8" s="166" t="s">
        <v>16</v>
      </c>
      <c r="O8" s="152" t="s">
        <v>549</v>
      </c>
      <c r="P8" s="27"/>
      <c r="Q8" s="150"/>
      <c r="S8" s="30"/>
      <c r="U8" s="164" t="s">
        <v>16</v>
      </c>
      <c r="V8" s="153" t="s">
        <v>676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846</v>
      </c>
      <c r="C9" s="39"/>
      <c r="D9" s="150"/>
      <c r="F9" s="36"/>
      <c r="H9" s="165" t="s">
        <v>18</v>
      </c>
      <c r="I9" s="153" t="s">
        <v>847</v>
      </c>
      <c r="J9" s="30"/>
      <c r="K9" s="38"/>
      <c r="L9" s="73"/>
      <c r="M9" s="32"/>
      <c r="N9" s="167" t="s">
        <v>18</v>
      </c>
      <c r="O9" s="152" t="s">
        <v>99</v>
      </c>
      <c r="P9" s="39"/>
      <c r="Q9" s="150"/>
      <c r="S9" s="36"/>
      <c r="U9" s="165" t="s">
        <v>18</v>
      </c>
      <c r="V9" s="153" t="s">
        <v>848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91</v>
      </c>
      <c r="C10" s="27"/>
      <c r="D10" s="150"/>
      <c r="F10" s="36"/>
      <c r="H10" s="165" t="s">
        <v>20</v>
      </c>
      <c r="I10" s="153" t="s">
        <v>849</v>
      </c>
      <c r="J10" s="30"/>
      <c r="K10" s="30"/>
      <c r="L10" s="73"/>
      <c r="M10" s="32"/>
      <c r="N10" s="167" t="s">
        <v>20</v>
      </c>
      <c r="O10" s="152" t="s">
        <v>543</v>
      </c>
      <c r="P10" s="27"/>
      <c r="Q10" s="150"/>
      <c r="S10" s="36"/>
      <c r="U10" s="165" t="s">
        <v>20</v>
      </c>
      <c r="V10" s="153" t="s">
        <v>538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850</v>
      </c>
      <c r="C11" s="39"/>
      <c r="D11" s="150"/>
      <c r="F11" s="30"/>
      <c r="H11" s="164" t="s">
        <v>21</v>
      </c>
      <c r="I11" s="153" t="s">
        <v>17</v>
      </c>
      <c r="J11" s="168" t="s">
        <v>117</v>
      </c>
      <c r="K11" s="38"/>
      <c r="L11" s="73"/>
      <c r="M11" s="32"/>
      <c r="N11" s="166" t="s">
        <v>21</v>
      </c>
      <c r="O11" s="152" t="s">
        <v>851</v>
      </c>
      <c r="P11" s="39"/>
      <c r="Q11" s="150"/>
      <c r="S11" s="30"/>
      <c r="U11" s="164" t="s">
        <v>21</v>
      </c>
      <c r="V11" s="153" t="s">
        <v>852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85</v>
      </c>
      <c r="H12" s="30"/>
      <c r="I12" s="81" t="s">
        <v>27</v>
      </c>
      <c r="J12" s="155" t="s">
        <v>853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854</v>
      </c>
      <c r="U12" s="30"/>
      <c r="V12" s="81" t="s">
        <v>27</v>
      </c>
      <c r="W12" s="155" t="s">
        <v>855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343</v>
      </c>
      <c r="H13" s="30"/>
      <c r="I13" s="81" t="s">
        <v>30</v>
      </c>
      <c r="J13" s="155" t="s">
        <v>853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717</v>
      </c>
      <c r="U13" s="30"/>
      <c r="V13" s="81" t="s">
        <v>30</v>
      </c>
      <c r="W13" s="155" t="s">
        <v>855</v>
      </c>
      <c r="X13" s="26"/>
      <c r="Y13" s="73"/>
    </row>
    <row r="14" spans="1:25" s="33" customFormat="1" ht="12.75" customHeight="1">
      <c r="A14" s="151"/>
      <c r="B14" s="156" t="s">
        <v>353</v>
      </c>
      <c r="C14" s="27"/>
      <c r="D14" s="150"/>
      <c r="E14" s="165" t="s">
        <v>20</v>
      </c>
      <c r="F14" s="29" t="s">
        <v>443</v>
      </c>
      <c r="H14" s="38"/>
      <c r="I14" s="81" t="s">
        <v>32</v>
      </c>
      <c r="J14" s="155" t="s">
        <v>856</v>
      </c>
      <c r="K14" s="26"/>
      <c r="L14" s="73"/>
      <c r="M14" s="32"/>
      <c r="N14" s="151"/>
      <c r="O14" s="156" t="s">
        <v>857</v>
      </c>
      <c r="P14" s="27"/>
      <c r="Q14" s="150"/>
      <c r="R14" s="165" t="s">
        <v>20</v>
      </c>
      <c r="S14" s="29" t="s">
        <v>858</v>
      </c>
      <c r="U14" s="38"/>
      <c r="V14" s="81" t="s">
        <v>32</v>
      </c>
      <c r="W14" s="155" t="s">
        <v>859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860</v>
      </c>
      <c r="H15" s="37"/>
      <c r="I15" s="83" t="s">
        <v>33</v>
      </c>
      <c r="J15" s="158" t="s">
        <v>856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479</v>
      </c>
      <c r="U15" s="37"/>
      <c r="V15" s="83" t="s">
        <v>33</v>
      </c>
      <c r="W15" s="158" t="s">
        <v>859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0</v>
      </c>
      <c r="B19" s="106">
        <v>5</v>
      </c>
      <c r="C19" s="107">
        <v>11</v>
      </c>
      <c r="D19" s="108" t="s">
        <v>57</v>
      </c>
      <c r="E19" s="109" t="s">
        <v>32</v>
      </c>
      <c r="F19" s="109" t="s">
        <v>294</v>
      </c>
      <c r="G19" s="111">
        <v>11</v>
      </c>
      <c r="H19" s="112"/>
      <c r="I19" s="112">
        <v>450</v>
      </c>
      <c r="J19" s="113">
        <v>52</v>
      </c>
      <c r="K19" s="114">
        <v>9</v>
      </c>
      <c r="L19" s="105">
        <v>0</v>
      </c>
      <c r="M19" s="24"/>
      <c r="N19" s="105">
        <v>5</v>
      </c>
      <c r="O19" s="106">
        <v>13</v>
      </c>
      <c r="P19" s="107">
        <v>11</v>
      </c>
      <c r="Q19" s="115" t="s">
        <v>45</v>
      </c>
      <c r="R19" s="109" t="s">
        <v>33</v>
      </c>
      <c r="S19" s="116" t="s">
        <v>226</v>
      </c>
      <c r="T19" s="117">
        <v>6</v>
      </c>
      <c r="U19" s="112">
        <v>150</v>
      </c>
      <c r="V19" s="112"/>
      <c r="W19" s="113">
        <v>52</v>
      </c>
      <c r="X19" s="118">
        <v>1</v>
      </c>
      <c r="Y19" s="105">
        <v>-5</v>
      </c>
    </row>
    <row r="20" spans="1:25" ht="16.5" customHeight="1">
      <c r="A20" s="105">
        <v>1</v>
      </c>
      <c r="B20" s="106">
        <v>12</v>
      </c>
      <c r="C20" s="107">
        <v>51</v>
      </c>
      <c r="D20" s="108" t="s">
        <v>57</v>
      </c>
      <c r="E20" s="109" t="s">
        <v>32</v>
      </c>
      <c r="F20" s="109" t="s">
        <v>294</v>
      </c>
      <c r="G20" s="111">
        <v>10</v>
      </c>
      <c r="H20" s="112"/>
      <c r="I20" s="112">
        <v>420</v>
      </c>
      <c r="J20" s="113">
        <v>12</v>
      </c>
      <c r="K20" s="114">
        <v>2</v>
      </c>
      <c r="L20" s="105">
        <v>-1</v>
      </c>
      <c r="M20" s="24"/>
      <c r="N20" s="105">
        <v>4</v>
      </c>
      <c r="O20" s="106">
        <v>10</v>
      </c>
      <c r="P20" s="107">
        <v>51</v>
      </c>
      <c r="Q20" s="108" t="s">
        <v>430</v>
      </c>
      <c r="R20" s="109" t="s">
        <v>33</v>
      </c>
      <c r="S20" s="119" t="s">
        <v>223</v>
      </c>
      <c r="T20" s="117">
        <v>8</v>
      </c>
      <c r="U20" s="112">
        <v>100</v>
      </c>
      <c r="V20" s="112"/>
      <c r="W20" s="113">
        <v>12</v>
      </c>
      <c r="X20" s="118">
        <v>4</v>
      </c>
      <c r="Y20" s="105">
        <v>-4</v>
      </c>
    </row>
    <row r="21" spans="1:25" ht="16.5" customHeight="1">
      <c r="A21" s="105">
        <v>0</v>
      </c>
      <c r="B21" s="106">
        <v>5</v>
      </c>
      <c r="C21" s="120">
        <v>62</v>
      </c>
      <c r="D21" s="108" t="s">
        <v>57</v>
      </c>
      <c r="E21" s="121" t="s">
        <v>32</v>
      </c>
      <c r="F21" s="121" t="s">
        <v>294</v>
      </c>
      <c r="G21" s="123">
        <v>11</v>
      </c>
      <c r="H21" s="124"/>
      <c r="I21" s="124">
        <v>450</v>
      </c>
      <c r="J21" s="125">
        <v>72</v>
      </c>
      <c r="K21" s="126">
        <v>9</v>
      </c>
      <c r="L21" s="127">
        <v>0</v>
      </c>
      <c r="M21" s="42"/>
      <c r="N21" s="127">
        <v>3</v>
      </c>
      <c r="O21" s="128">
        <v>8</v>
      </c>
      <c r="P21" s="107">
        <v>62</v>
      </c>
      <c r="Q21" s="115" t="s">
        <v>45</v>
      </c>
      <c r="R21" s="109" t="s">
        <v>33</v>
      </c>
      <c r="S21" s="119" t="s">
        <v>730</v>
      </c>
      <c r="T21" s="117">
        <v>8</v>
      </c>
      <c r="U21" s="112">
        <v>50</v>
      </c>
      <c r="V21" s="112"/>
      <c r="W21" s="113">
        <v>72</v>
      </c>
      <c r="X21" s="118">
        <v>6</v>
      </c>
      <c r="Y21" s="127">
        <v>-3</v>
      </c>
    </row>
    <row r="22" spans="1:25" ht="16.5" customHeight="1">
      <c r="A22" s="105">
        <v>0</v>
      </c>
      <c r="B22" s="106">
        <v>5</v>
      </c>
      <c r="C22" s="107">
        <v>71</v>
      </c>
      <c r="D22" s="115" t="s">
        <v>57</v>
      </c>
      <c r="E22" s="121" t="s">
        <v>32</v>
      </c>
      <c r="F22" s="121" t="s">
        <v>294</v>
      </c>
      <c r="G22" s="111">
        <v>11</v>
      </c>
      <c r="H22" s="112"/>
      <c r="I22" s="112">
        <v>450</v>
      </c>
      <c r="J22" s="113">
        <v>61</v>
      </c>
      <c r="K22" s="114">
        <v>9</v>
      </c>
      <c r="L22" s="105">
        <v>0</v>
      </c>
      <c r="M22" s="24"/>
      <c r="N22" s="105">
        <v>5</v>
      </c>
      <c r="O22" s="106">
        <v>13</v>
      </c>
      <c r="P22" s="107">
        <v>71</v>
      </c>
      <c r="Q22" s="115" t="s">
        <v>45</v>
      </c>
      <c r="R22" s="121" t="s">
        <v>33</v>
      </c>
      <c r="S22" s="160" t="s">
        <v>434</v>
      </c>
      <c r="T22" s="117">
        <v>6</v>
      </c>
      <c r="U22" s="112">
        <v>150</v>
      </c>
      <c r="V22" s="112"/>
      <c r="W22" s="113">
        <v>61</v>
      </c>
      <c r="X22" s="118">
        <v>1</v>
      </c>
      <c r="Y22" s="105">
        <v>-5</v>
      </c>
    </row>
    <row r="23" spans="1:25" ht="16.5" customHeight="1">
      <c r="A23" s="105">
        <v>0</v>
      </c>
      <c r="B23" s="106">
        <v>5</v>
      </c>
      <c r="C23" s="107">
        <v>82</v>
      </c>
      <c r="D23" s="115" t="s">
        <v>57</v>
      </c>
      <c r="E23" s="121" t="s">
        <v>32</v>
      </c>
      <c r="F23" s="121" t="s">
        <v>294</v>
      </c>
      <c r="G23" s="111">
        <v>11</v>
      </c>
      <c r="H23" s="112"/>
      <c r="I23" s="112">
        <v>450</v>
      </c>
      <c r="J23" s="113">
        <v>31</v>
      </c>
      <c r="K23" s="114">
        <v>9</v>
      </c>
      <c r="L23" s="105">
        <v>0</v>
      </c>
      <c r="M23" s="24"/>
      <c r="N23" s="105">
        <v>-10</v>
      </c>
      <c r="O23" s="106">
        <v>0</v>
      </c>
      <c r="P23" s="107">
        <v>82</v>
      </c>
      <c r="Q23" s="115" t="s">
        <v>303</v>
      </c>
      <c r="R23" s="121" t="s">
        <v>27</v>
      </c>
      <c r="S23" s="160" t="s">
        <v>298</v>
      </c>
      <c r="T23" s="117">
        <v>7</v>
      </c>
      <c r="U23" s="112"/>
      <c r="V23" s="112">
        <v>500</v>
      </c>
      <c r="W23" s="113">
        <v>31</v>
      </c>
      <c r="X23" s="118">
        <v>14</v>
      </c>
      <c r="Y23" s="105">
        <v>10</v>
      </c>
    </row>
    <row r="24" spans="1:25" ht="16.5" customHeight="1">
      <c r="A24" s="105">
        <v>0</v>
      </c>
      <c r="B24" s="106">
        <v>5</v>
      </c>
      <c r="C24" s="107">
        <v>32</v>
      </c>
      <c r="D24" s="115" t="s">
        <v>57</v>
      </c>
      <c r="E24" s="121" t="s">
        <v>32</v>
      </c>
      <c r="F24" s="121" t="s">
        <v>294</v>
      </c>
      <c r="G24" s="111">
        <v>11</v>
      </c>
      <c r="H24" s="112"/>
      <c r="I24" s="112">
        <v>450</v>
      </c>
      <c r="J24" s="113">
        <v>81</v>
      </c>
      <c r="K24" s="114">
        <v>9</v>
      </c>
      <c r="L24" s="105">
        <v>0</v>
      </c>
      <c r="M24" s="24"/>
      <c r="N24" s="105">
        <v>-8</v>
      </c>
      <c r="O24" s="106">
        <v>2</v>
      </c>
      <c r="P24" s="107">
        <v>22</v>
      </c>
      <c r="Q24" s="115" t="s">
        <v>45</v>
      </c>
      <c r="R24" s="121" t="s">
        <v>33</v>
      </c>
      <c r="S24" s="129" t="s">
        <v>226</v>
      </c>
      <c r="T24" s="117">
        <v>9</v>
      </c>
      <c r="U24" s="112"/>
      <c r="V24" s="112">
        <v>400</v>
      </c>
      <c r="W24" s="113">
        <v>41</v>
      </c>
      <c r="X24" s="118">
        <v>12</v>
      </c>
      <c r="Y24" s="105">
        <v>8</v>
      </c>
    </row>
    <row r="25" spans="1:25" ht="16.5" customHeight="1">
      <c r="A25" s="105">
        <v>6</v>
      </c>
      <c r="B25" s="106">
        <v>14</v>
      </c>
      <c r="C25" s="107">
        <v>22</v>
      </c>
      <c r="D25" s="108" t="s">
        <v>73</v>
      </c>
      <c r="E25" s="109" t="s">
        <v>32</v>
      </c>
      <c r="F25" s="110" t="s">
        <v>786</v>
      </c>
      <c r="G25" s="111">
        <v>11</v>
      </c>
      <c r="H25" s="112"/>
      <c r="I25" s="112">
        <v>200</v>
      </c>
      <c r="J25" s="113">
        <v>41</v>
      </c>
      <c r="K25" s="114">
        <v>0</v>
      </c>
      <c r="L25" s="105">
        <v>-6</v>
      </c>
      <c r="M25" s="24"/>
      <c r="N25" s="105">
        <v>-4</v>
      </c>
      <c r="O25" s="106">
        <v>4</v>
      </c>
      <c r="P25" s="107">
        <v>32</v>
      </c>
      <c r="Q25" s="108" t="s">
        <v>73</v>
      </c>
      <c r="R25" s="109" t="s">
        <v>27</v>
      </c>
      <c r="S25" s="119" t="s">
        <v>358</v>
      </c>
      <c r="T25" s="117">
        <v>7</v>
      </c>
      <c r="U25" s="112"/>
      <c r="V25" s="112">
        <v>200</v>
      </c>
      <c r="W25" s="113">
        <v>81</v>
      </c>
      <c r="X25" s="118">
        <v>10</v>
      </c>
      <c r="Y25" s="105">
        <v>4</v>
      </c>
    </row>
    <row r="26" spans="1:25" ht="16.5" customHeight="1">
      <c r="A26" s="105">
        <v>0</v>
      </c>
      <c r="B26" s="106">
        <v>5</v>
      </c>
      <c r="C26" s="107">
        <v>42</v>
      </c>
      <c r="D26" s="108" t="s">
        <v>57</v>
      </c>
      <c r="E26" s="109" t="s">
        <v>32</v>
      </c>
      <c r="F26" s="109" t="s">
        <v>294</v>
      </c>
      <c r="G26" s="111">
        <v>11</v>
      </c>
      <c r="H26" s="112"/>
      <c r="I26" s="112">
        <v>450</v>
      </c>
      <c r="J26" s="113">
        <v>21</v>
      </c>
      <c r="K26" s="114">
        <v>9</v>
      </c>
      <c r="L26" s="105">
        <v>0</v>
      </c>
      <c r="M26" s="24"/>
      <c r="N26" s="105">
        <v>-2</v>
      </c>
      <c r="O26" s="106">
        <v>6</v>
      </c>
      <c r="P26" s="107">
        <v>42</v>
      </c>
      <c r="Q26" s="115" t="s">
        <v>300</v>
      </c>
      <c r="R26" s="109" t="s">
        <v>33</v>
      </c>
      <c r="S26" s="119" t="s">
        <v>223</v>
      </c>
      <c r="T26" s="117">
        <v>9</v>
      </c>
      <c r="U26" s="112"/>
      <c r="V26" s="112">
        <v>110</v>
      </c>
      <c r="W26" s="113">
        <v>21</v>
      </c>
      <c r="X26" s="118">
        <v>8</v>
      </c>
      <c r="Y26" s="105">
        <v>2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 t="s">
        <v>93</v>
      </c>
      <c r="F28" s="135"/>
      <c r="G28" s="162"/>
      <c r="H28" s="137" t="s">
        <v>9</v>
      </c>
      <c r="I28" s="137"/>
      <c r="J28" s="171" t="s">
        <v>10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 t="s">
        <v>94</v>
      </c>
      <c r="S28" s="135"/>
      <c r="T28" s="162"/>
      <c r="U28" s="137" t="s">
        <v>9</v>
      </c>
      <c r="V28" s="137"/>
      <c r="W28" s="171" t="s">
        <v>12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51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14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4 тур</v>
      </c>
      <c r="B31" s="26"/>
      <c r="C31" s="27"/>
      <c r="D31" s="150"/>
      <c r="E31" s="164" t="s">
        <v>16</v>
      </c>
      <c r="F31" s="29" t="s">
        <v>717</v>
      </c>
      <c r="H31" s="30"/>
      <c r="I31" s="31"/>
      <c r="J31" s="36"/>
      <c r="K31" s="72"/>
      <c r="L31" s="73"/>
      <c r="M31" s="32"/>
      <c r="N31" s="149" t="str">
        <f>$A$4</f>
        <v>4 тур</v>
      </c>
      <c r="O31" s="26"/>
      <c r="P31" s="27"/>
      <c r="Q31" s="150"/>
      <c r="R31" s="164" t="s">
        <v>16</v>
      </c>
      <c r="S31" s="29" t="s">
        <v>861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862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12.1</v>
      </c>
      <c r="L32" s="75"/>
      <c r="M32" s="32"/>
      <c r="N32" s="151"/>
      <c r="O32" s="26"/>
      <c r="P32" s="27"/>
      <c r="Q32" s="150"/>
      <c r="R32" s="165" t="s">
        <v>18</v>
      </c>
      <c r="S32" s="29" t="s">
        <v>863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4.1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764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11.1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8.1</v>
      </c>
      <c r="M33" s="32"/>
      <c r="N33" s="151"/>
      <c r="O33" s="26"/>
      <c r="P33" s="27"/>
      <c r="Q33" s="150"/>
      <c r="R33" s="165" t="s">
        <v>20</v>
      </c>
      <c r="S33" s="29" t="s">
        <v>398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12.1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6.1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864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9.1</v>
      </c>
      <c r="L34" s="75"/>
      <c r="M34" s="32"/>
      <c r="N34" s="151"/>
      <c r="O34" s="26"/>
      <c r="P34" s="27"/>
      <c r="Q34" s="150"/>
      <c r="R34" s="164" t="s">
        <v>21</v>
      </c>
      <c r="S34" s="29" t="s">
        <v>865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18.1</v>
      </c>
      <c r="Y34" s="75"/>
    </row>
    <row r="35" spans="1:25" s="33" customFormat="1" ht="12.75" customHeight="1">
      <c r="A35" s="166" t="s">
        <v>16</v>
      </c>
      <c r="B35" s="152" t="s">
        <v>866</v>
      </c>
      <c r="C35" s="27"/>
      <c r="D35" s="150"/>
      <c r="F35" s="30"/>
      <c r="H35" s="164" t="s">
        <v>16</v>
      </c>
      <c r="I35" s="153" t="s">
        <v>643</v>
      </c>
      <c r="J35" s="30"/>
      <c r="K35" s="38"/>
      <c r="L35" s="73"/>
      <c r="M35" s="32"/>
      <c r="N35" s="166" t="s">
        <v>16</v>
      </c>
      <c r="O35" s="152" t="s">
        <v>863</v>
      </c>
      <c r="P35" s="27"/>
      <c r="Q35" s="150"/>
      <c r="S35" s="30"/>
      <c r="U35" s="164" t="s">
        <v>16</v>
      </c>
      <c r="V35" s="153" t="s">
        <v>867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519</v>
      </c>
      <c r="C36" s="39"/>
      <c r="D36" s="150"/>
      <c r="F36" s="36"/>
      <c r="H36" s="165" t="s">
        <v>18</v>
      </c>
      <c r="I36" s="153" t="s">
        <v>868</v>
      </c>
      <c r="J36" s="30"/>
      <c r="K36" s="38"/>
      <c r="L36" s="73"/>
      <c r="M36" s="32"/>
      <c r="N36" s="167" t="s">
        <v>18</v>
      </c>
      <c r="O36" s="152" t="s">
        <v>869</v>
      </c>
      <c r="P36" s="39"/>
      <c r="Q36" s="150"/>
      <c r="S36" s="36"/>
      <c r="U36" s="165" t="s">
        <v>18</v>
      </c>
      <c r="V36" s="153" t="s">
        <v>584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97</v>
      </c>
      <c r="C37" s="27"/>
      <c r="D37" s="150"/>
      <c r="F37" s="36"/>
      <c r="H37" s="165" t="s">
        <v>20</v>
      </c>
      <c r="I37" s="153" t="s">
        <v>870</v>
      </c>
      <c r="J37" s="30"/>
      <c r="K37" s="30"/>
      <c r="L37" s="73"/>
      <c r="M37" s="32"/>
      <c r="N37" s="167" t="s">
        <v>20</v>
      </c>
      <c r="O37" s="152" t="s">
        <v>290</v>
      </c>
      <c r="P37" s="27"/>
      <c r="Q37" s="150"/>
      <c r="S37" s="36"/>
      <c r="U37" s="165" t="s">
        <v>20</v>
      </c>
      <c r="V37" s="153" t="s">
        <v>794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871</v>
      </c>
      <c r="C38" s="39"/>
      <c r="D38" s="150"/>
      <c r="F38" s="30"/>
      <c r="H38" s="164" t="s">
        <v>21</v>
      </c>
      <c r="I38" s="153" t="s">
        <v>56</v>
      </c>
      <c r="J38" s="168" t="s">
        <v>117</v>
      </c>
      <c r="K38" s="38"/>
      <c r="L38" s="73"/>
      <c r="M38" s="32"/>
      <c r="N38" s="166" t="s">
        <v>21</v>
      </c>
      <c r="O38" s="152" t="s">
        <v>279</v>
      </c>
      <c r="P38" s="39"/>
      <c r="Q38" s="150"/>
      <c r="S38" s="30"/>
      <c r="U38" s="164" t="s">
        <v>21</v>
      </c>
      <c r="V38" s="153" t="s">
        <v>872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407</v>
      </c>
      <c r="H39" s="30"/>
      <c r="I39" s="81" t="s">
        <v>27</v>
      </c>
      <c r="J39" s="155" t="s">
        <v>873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582</v>
      </c>
      <c r="U39" s="30"/>
      <c r="V39" s="81" t="s">
        <v>27</v>
      </c>
      <c r="W39" s="155" t="s">
        <v>874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875</v>
      </c>
      <c r="H40" s="30"/>
      <c r="I40" s="81" t="s">
        <v>30</v>
      </c>
      <c r="J40" s="155" t="s">
        <v>873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17</v>
      </c>
      <c r="U40" s="30"/>
      <c r="V40" s="81" t="s">
        <v>30</v>
      </c>
      <c r="W40" s="155" t="s">
        <v>874</v>
      </c>
      <c r="X40" s="26"/>
      <c r="Y40" s="73"/>
    </row>
    <row r="41" spans="1:25" s="33" customFormat="1" ht="12.75" customHeight="1">
      <c r="A41" s="151"/>
      <c r="B41" s="156" t="s">
        <v>876</v>
      </c>
      <c r="C41" s="27"/>
      <c r="D41" s="150"/>
      <c r="E41" s="165" t="s">
        <v>20</v>
      </c>
      <c r="F41" s="29" t="s">
        <v>877</v>
      </c>
      <c r="H41" s="38"/>
      <c r="I41" s="81" t="s">
        <v>32</v>
      </c>
      <c r="J41" s="155" t="s">
        <v>878</v>
      </c>
      <c r="K41" s="26"/>
      <c r="L41" s="73"/>
      <c r="M41" s="32"/>
      <c r="N41" s="151"/>
      <c r="O41" s="156" t="s">
        <v>387</v>
      </c>
      <c r="P41" s="27"/>
      <c r="Q41" s="150"/>
      <c r="R41" s="165" t="s">
        <v>20</v>
      </c>
      <c r="S41" s="29" t="s">
        <v>879</v>
      </c>
      <c r="U41" s="38"/>
      <c r="V41" s="81" t="s">
        <v>32</v>
      </c>
      <c r="W41" s="155" t="s">
        <v>880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23</v>
      </c>
      <c r="H42" s="37"/>
      <c r="I42" s="83" t="s">
        <v>33</v>
      </c>
      <c r="J42" s="158" t="s">
        <v>878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881</v>
      </c>
      <c r="U42" s="37"/>
      <c r="V42" s="83" t="s">
        <v>33</v>
      </c>
      <c r="W42" s="158" t="s">
        <v>880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-4</v>
      </c>
      <c r="B46" s="106">
        <v>3</v>
      </c>
      <c r="C46" s="107">
        <v>11</v>
      </c>
      <c r="D46" s="108" t="s">
        <v>59</v>
      </c>
      <c r="E46" s="109" t="s">
        <v>32</v>
      </c>
      <c r="F46" s="109" t="s">
        <v>225</v>
      </c>
      <c r="G46" s="111">
        <v>9</v>
      </c>
      <c r="H46" s="112"/>
      <c r="I46" s="112">
        <v>140</v>
      </c>
      <c r="J46" s="113">
        <v>52</v>
      </c>
      <c r="K46" s="114">
        <v>11</v>
      </c>
      <c r="L46" s="105">
        <v>4</v>
      </c>
      <c r="M46" s="24"/>
      <c r="N46" s="105">
        <v>0</v>
      </c>
      <c r="O46" s="106">
        <v>7</v>
      </c>
      <c r="P46" s="107">
        <v>51</v>
      </c>
      <c r="Q46" s="115" t="s">
        <v>882</v>
      </c>
      <c r="R46" s="109" t="s">
        <v>30</v>
      </c>
      <c r="S46" s="119" t="s">
        <v>187</v>
      </c>
      <c r="T46" s="117">
        <v>6</v>
      </c>
      <c r="U46" s="112"/>
      <c r="V46" s="112">
        <v>50</v>
      </c>
      <c r="W46" s="113">
        <v>12</v>
      </c>
      <c r="X46" s="118">
        <v>7</v>
      </c>
      <c r="Y46" s="105">
        <v>0</v>
      </c>
    </row>
    <row r="47" spans="1:25" ht="16.5" customHeight="1">
      <c r="A47" s="105">
        <v>5</v>
      </c>
      <c r="B47" s="106">
        <v>14</v>
      </c>
      <c r="C47" s="107">
        <v>51</v>
      </c>
      <c r="D47" s="108" t="s">
        <v>883</v>
      </c>
      <c r="E47" s="109" t="s">
        <v>32</v>
      </c>
      <c r="F47" s="109" t="s">
        <v>225</v>
      </c>
      <c r="G47" s="111">
        <v>6</v>
      </c>
      <c r="H47" s="112">
        <v>200</v>
      </c>
      <c r="I47" s="112"/>
      <c r="J47" s="113">
        <v>12</v>
      </c>
      <c r="K47" s="114">
        <v>0</v>
      </c>
      <c r="L47" s="105">
        <v>-5</v>
      </c>
      <c r="M47" s="24"/>
      <c r="N47" s="105">
        <v>-3</v>
      </c>
      <c r="O47" s="106">
        <v>0</v>
      </c>
      <c r="P47" s="107">
        <v>11</v>
      </c>
      <c r="Q47" s="108" t="s">
        <v>884</v>
      </c>
      <c r="R47" s="109" t="s">
        <v>32</v>
      </c>
      <c r="S47" s="116" t="s">
        <v>188</v>
      </c>
      <c r="T47" s="117">
        <v>9</v>
      </c>
      <c r="U47" s="112"/>
      <c r="V47" s="112">
        <v>140</v>
      </c>
      <c r="W47" s="113">
        <v>52</v>
      </c>
      <c r="X47" s="118">
        <v>14</v>
      </c>
      <c r="Y47" s="105">
        <v>3</v>
      </c>
    </row>
    <row r="48" spans="1:25" ht="16.5" customHeight="1">
      <c r="A48" s="105">
        <v>3</v>
      </c>
      <c r="B48" s="106">
        <v>8</v>
      </c>
      <c r="C48" s="120">
        <v>62</v>
      </c>
      <c r="D48" s="108" t="s">
        <v>885</v>
      </c>
      <c r="E48" s="121" t="s">
        <v>30</v>
      </c>
      <c r="F48" s="122" t="s">
        <v>503</v>
      </c>
      <c r="G48" s="123">
        <v>8</v>
      </c>
      <c r="H48" s="124">
        <v>90</v>
      </c>
      <c r="I48" s="124"/>
      <c r="J48" s="125">
        <v>72</v>
      </c>
      <c r="K48" s="126">
        <v>6</v>
      </c>
      <c r="L48" s="127">
        <v>-3</v>
      </c>
      <c r="M48" s="42"/>
      <c r="N48" s="127">
        <v>4</v>
      </c>
      <c r="O48" s="128">
        <v>14</v>
      </c>
      <c r="P48" s="107">
        <v>62</v>
      </c>
      <c r="Q48" s="115" t="s">
        <v>886</v>
      </c>
      <c r="R48" s="109" t="s">
        <v>32</v>
      </c>
      <c r="S48" s="116" t="s">
        <v>188</v>
      </c>
      <c r="T48" s="117">
        <v>8</v>
      </c>
      <c r="U48" s="112">
        <v>100</v>
      </c>
      <c r="V48" s="112"/>
      <c r="W48" s="113">
        <v>72</v>
      </c>
      <c r="X48" s="118">
        <v>0</v>
      </c>
      <c r="Y48" s="127">
        <v>-4</v>
      </c>
    </row>
    <row r="49" spans="1:25" ht="16.5" customHeight="1">
      <c r="A49" s="105">
        <v>3</v>
      </c>
      <c r="B49" s="106">
        <v>12</v>
      </c>
      <c r="C49" s="120">
        <v>71</v>
      </c>
      <c r="D49" s="108" t="s">
        <v>887</v>
      </c>
      <c r="E49" s="121" t="s">
        <v>27</v>
      </c>
      <c r="F49" s="121" t="s">
        <v>294</v>
      </c>
      <c r="G49" s="123">
        <v>9</v>
      </c>
      <c r="H49" s="124">
        <v>110</v>
      </c>
      <c r="I49" s="124"/>
      <c r="J49" s="125">
        <v>61</v>
      </c>
      <c r="K49" s="126">
        <v>2</v>
      </c>
      <c r="L49" s="127">
        <v>-3</v>
      </c>
      <c r="M49" s="42"/>
      <c r="N49" s="127">
        <v>-2</v>
      </c>
      <c r="O49" s="128">
        <v>2</v>
      </c>
      <c r="P49" s="107">
        <v>71</v>
      </c>
      <c r="Q49" s="115" t="s">
        <v>883</v>
      </c>
      <c r="R49" s="109" t="s">
        <v>32</v>
      </c>
      <c r="S49" s="116" t="s">
        <v>188</v>
      </c>
      <c r="T49" s="117">
        <v>8</v>
      </c>
      <c r="U49" s="112"/>
      <c r="V49" s="112">
        <v>110</v>
      </c>
      <c r="W49" s="113">
        <v>61</v>
      </c>
      <c r="X49" s="118">
        <v>12</v>
      </c>
      <c r="Y49" s="127">
        <v>2</v>
      </c>
    </row>
    <row r="50" spans="1:25" ht="16.5" customHeight="1">
      <c r="A50" s="105">
        <v>-4</v>
      </c>
      <c r="B50" s="106">
        <v>3</v>
      </c>
      <c r="C50" s="120">
        <v>82</v>
      </c>
      <c r="D50" s="108" t="s">
        <v>59</v>
      </c>
      <c r="E50" s="121" t="s">
        <v>33</v>
      </c>
      <c r="F50" s="122" t="s">
        <v>635</v>
      </c>
      <c r="G50" s="123">
        <v>9</v>
      </c>
      <c r="H50" s="124"/>
      <c r="I50" s="124">
        <v>140</v>
      </c>
      <c r="J50" s="125">
        <v>31</v>
      </c>
      <c r="K50" s="126">
        <v>11</v>
      </c>
      <c r="L50" s="127">
        <v>4</v>
      </c>
      <c r="M50" s="42"/>
      <c r="N50" s="127">
        <v>3</v>
      </c>
      <c r="O50" s="128">
        <v>11</v>
      </c>
      <c r="P50" s="107">
        <v>82</v>
      </c>
      <c r="Q50" s="115" t="s">
        <v>884</v>
      </c>
      <c r="R50" s="109" t="s">
        <v>33</v>
      </c>
      <c r="S50" s="119" t="s">
        <v>229</v>
      </c>
      <c r="T50" s="117">
        <v>8</v>
      </c>
      <c r="U50" s="112">
        <v>50</v>
      </c>
      <c r="V50" s="112"/>
      <c r="W50" s="113">
        <v>31</v>
      </c>
      <c r="X50" s="118">
        <v>3</v>
      </c>
      <c r="Y50" s="127">
        <v>-3</v>
      </c>
    </row>
    <row r="51" spans="1:25" ht="16.5" customHeight="1">
      <c r="A51" s="105">
        <v>3</v>
      </c>
      <c r="B51" s="106">
        <v>10</v>
      </c>
      <c r="C51" s="107">
        <v>22</v>
      </c>
      <c r="D51" s="115" t="s">
        <v>73</v>
      </c>
      <c r="E51" s="121" t="s">
        <v>32</v>
      </c>
      <c r="F51" s="121" t="s">
        <v>603</v>
      </c>
      <c r="G51" s="111">
        <v>8</v>
      </c>
      <c r="H51" s="112">
        <v>100</v>
      </c>
      <c r="I51" s="112"/>
      <c r="J51" s="113">
        <v>41</v>
      </c>
      <c r="K51" s="114">
        <v>4</v>
      </c>
      <c r="L51" s="105">
        <v>-3</v>
      </c>
      <c r="M51" s="24"/>
      <c r="N51" s="105">
        <v>0</v>
      </c>
      <c r="O51" s="106">
        <v>7</v>
      </c>
      <c r="P51" s="107">
        <v>22</v>
      </c>
      <c r="Q51" s="115" t="s">
        <v>534</v>
      </c>
      <c r="R51" s="121" t="s">
        <v>30</v>
      </c>
      <c r="S51" s="160" t="s">
        <v>222</v>
      </c>
      <c r="T51" s="117">
        <v>10</v>
      </c>
      <c r="U51" s="112"/>
      <c r="V51" s="112">
        <v>50</v>
      </c>
      <c r="W51" s="113">
        <v>41</v>
      </c>
      <c r="X51" s="118">
        <v>7</v>
      </c>
      <c r="Y51" s="105">
        <v>0</v>
      </c>
    </row>
    <row r="52" spans="1:25" ht="16.5" customHeight="1">
      <c r="A52" s="105">
        <v>-4</v>
      </c>
      <c r="B52" s="106">
        <v>0</v>
      </c>
      <c r="C52" s="107">
        <v>32</v>
      </c>
      <c r="D52" s="108" t="s">
        <v>59</v>
      </c>
      <c r="E52" s="109" t="s">
        <v>33</v>
      </c>
      <c r="F52" s="110" t="s">
        <v>635</v>
      </c>
      <c r="G52" s="111">
        <v>10</v>
      </c>
      <c r="H52" s="112"/>
      <c r="I52" s="112">
        <v>170</v>
      </c>
      <c r="J52" s="113">
        <v>81</v>
      </c>
      <c r="K52" s="114">
        <v>14</v>
      </c>
      <c r="L52" s="105">
        <v>4</v>
      </c>
      <c r="M52" s="24"/>
      <c r="N52" s="105">
        <v>-2</v>
      </c>
      <c r="O52" s="106">
        <v>4</v>
      </c>
      <c r="P52" s="107">
        <v>32</v>
      </c>
      <c r="Q52" s="108" t="s">
        <v>430</v>
      </c>
      <c r="R52" s="109" t="s">
        <v>30</v>
      </c>
      <c r="S52" s="119" t="s">
        <v>187</v>
      </c>
      <c r="T52" s="117">
        <v>8</v>
      </c>
      <c r="U52" s="112"/>
      <c r="V52" s="112">
        <v>100</v>
      </c>
      <c r="W52" s="113">
        <v>81</v>
      </c>
      <c r="X52" s="118">
        <v>10</v>
      </c>
      <c r="Y52" s="105">
        <v>2</v>
      </c>
    </row>
    <row r="53" spans="1:25" ht="16.5" customHeight="1">
      <c r="A53" s="105">
        <v>-3</v>
      </c>
      <c r="B53" s="106">
        <v>6</v>
      </c>
      <c r="C53" s="107">
        <v>42</v>
      </c>
      <c r="D53" s="108" t="s">
        <v>72</v>
      </c>
      <c r="E53" s="109" t="s">
        <v>30</v>
      </c>
      <c r="F53" s="109" t="s">
        <v>357</v>
      </c>
      <c r="G53" s="111">
        <v>6</v>
      </c>
      <c r="H53" s="112"/>
      <c r="I53" s="112">
        <v>100</v>
      </c>
      <c r="J53" s="113">
        <v>21</v>
      </c>
      <c r="K53" s="114">
        <v>8</v>
      </c>
      <c r="L53" s="105">
        <v>3</v>
      </c>
      <c r="M53" s="24"/>
      <c r="N53" s="105">
        <v>3</v>
      </c>
      <c r="O53" s="106">
        <v>11</v>
      </c>
      <c r="P53" s="107">
        <v>42</v>
      </c>
      <c r="Q53" s="115" t="s">
        <v>884</v>
      </c>
      <c r="R53" s="109" t="s">
        <v>32</v>
      </c>
      <c r="S53" s="116" t="s">
        <v>188</v>
      </c>
      <c r="T53" s="117">
        <v>8</v>
      </c>
      <c r="U53" s="112">
        <v>50</v>
      </c>
      <c r="V53" s="112"/>
      <c r="W53" s="113">
        <v>21</v>
      </c>
      <c r="X53" s="118">
        <v>3</v>
      </c>
      <c r="Y53" s="105">
        <v>-3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 t="s">
        <v>395</v>
      </c>
      <c r="F55" s="135"/>
      <c r="G55" s="162"/>
      <c r="H55" s="137" t="s">
        <v>9</v>
      </c>
      <c r="I55" s="137"/>
      <c r="J55" s="171" t="s">
        <v>47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 t="s">
        <v>396</v>
      </c>
      <c r="S55" s="135"/>
      <c r="T55" s="162"/>
      <c r="U55" s="137" t="s">
        <v>9</v>
      </c>
      <c r="V55" s="137"/>
      <c r="W55" s="171" t="s">
        <v>49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15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50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4 тур</v>
      </c>
      <c r="B58" s="26"/>
      <c r="C58" s="27"/>
      <c r="D58" s="150"/>
      <c r="E58" s="164" t="s">
        <v>16</v>
      </c>
      <c r="F58" s="29" t="s">
        <v>888</v>
      </c>
      <c r="H58" s="30"/>
      <c r="I58" s="31"/>
      <c r="J58" s="36"/>
      <c r="K58" s="72"/>
      <c r="L58" s="73"/>
      <c r="M58" s="32"/>
      <c r="N58" s="149" t="str">
        <f>$A$4</f>
        <v>4 тур</v>
      </c>
      <c r="O58" s="26"/>
      <c r="P58" s="27"/>
      <c r="Q58" s="150"/>
      <c r="R58" s="164" t="s">
        <v>16</v>
      </c>
      <c r="S58" s="29" t="s">
        <v>362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889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7.1</v>
      </c>
      <c r="L59" s="75"/>
      <c r="M59" s="32"/>
      <c r="N59" s="151"/>
      <c r="O59" s="26"/>
      <c r="P59" s="27"/>
      <c r="Q59" s="150"/>
      <c r="R59" s="165" t="s">
        <v>18</v>
      </c>
      <c r="S59" s="29" t="s">
        <v>711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5.1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31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6.1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8.1</v>
      </c>
      <c r="M60" s="32"/>
      <c r="N60" s="151"/>
      <c r="O60" s="26"/>
      <c r="P60" s="27"/>
      <c r="Q60" s="150"/>
      <c r="R60" s="165" t="s">
        <v>20</v>
      </c>
      <c r="S60" s="29" t="s">
        <v>890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12.1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13.1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891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19.1</v>
      </c>
      <c r="L61" s="75"/>
      <c r="M61" s="32"/>
      <c r="N61" s="151"/>
      <c r="O61" s="26"/>
      <c r="P61" s="27"/>
      <c r="Q61" s="150"/>
      <c r="R61" s="164" t="s">
        <v>21</v>
      </c>
      <c r="S61" s="29" t="s">
        <v>519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10.1</v>
      </c>
      <c r="Y61" s="75"/>
    </row>
    <row r="62" spans="1:25" s="33" customFormat="1" ht="12.75" customHeight="1">
      <c r="A62" s="166" t="s">
        <v>16</v>
      </c>
      <c r="B62" s="152" t="s">
        <v>580</v>
      </c>
      <c r="C62" s="27"/>
      <c r="D62" s="150"/>
      <c r="F62" s="30"/>
      <c r="H62" s="164" t="s">
        <v>16</v>
      </c>
      <c r="I62" s="153" t="s">
        <v>325</v>
      </c>
      <c r="J62" s="30"/>
      <c r="K62" s="38"/>
      <c r="L62" s="73"/>
      <c r="M62" s="32"/>
      <c r="N62" s="166" t="s">
        <v>16</v>
      </c>
      <c r="O62" s="152" t="s">
        <v>892</v>
      </c>
      <c r="P62" s="27"/>
      <c r="Q62" s="150"/>
      <c r="S62" s="30"/>
      <c r="U62" s="164" t="s">
        <v>16</v>
      </c>
      <c r="V62" s="153" t="s">
        <v>893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894</v>
      </c>
      <c r="C63" s="39"/>
      <c r="D63" s="150"/>
      <c r="F63" s="36"/>
      <c r="H63" s="165" t="s">
        <v>18</v>
      </c>
      <c r="I63" s="153" t="s">
        <v>438</v>
      </c>
      <c r="J63" s="30"/>
      <c r="K63" s="38"/>
      <c r="L63" s="73"/>
      <c r="M63" s="32"/>
      <c r="N63" s="167" t="s">
        <v>18</v>
      </c>
      <c r="O63" s="152" t="s">
        <v>895</v>
      </c>
      <c r="P63" s="39"/>
      <c r="Q63" s="150"/>
      <c r="S63" s="36"/>
      <c r="U63" s="165" t="s">
        <v>18</v>
      </c>
      <c r="V63" s="153" t="s">
        <v>896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897</v>
      </c>
      <c r="C64" s="27"/>
      <c r="D64" s="150"/>
      <c r="F64" s="36"/>
      <c r="H64" s="165" t="s">
        <v>20</v>
      </c>
      <c r="I64" s="153" t="s">
        <v>898</v>
      </c>
      <c r="J64" s="30"/>
      <c r="K64" s="30"/>
      <c r="L64" s="73"/>
      <c r="M64" s="32"/>
      <c r="N64" s="167" t="s">
        <v>20</v>
      </c>
      <c r="O64" s="152" t="s">
        <v>236</v>
      </c>
      <c r="P64" s="27"/>
      <c r="Q64" s="150"/>
      <c r="S64" s="36"/>
      <c r="U64" s="165" t="s">
        <v>20</v>
      </c>
      <c r="V64" s="153" t="s">
        <v>704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709</v>
      </c>
      <c r="C65" s="39"/>
      <c r="D65" s="150"/>
      <c r="F65" s="30"/>
      <c r="H65" s="164" t="s">
        <v>21</v>
      </c>
      <c r="I65" s="153" t="s">
        <v>899</v>
      </c>
      <c r="J65" s="168" t="s">
        <v>117</v>
      </c>
      <c r="K65" s="38"/>
      <c r="L65" s="73"/>
      <c r="M65" s="32"/>
      <c r="N65" s="166" t="s">
        <v>21</v>
      </c>
      <c r="O65" s="152" t="s">
        <v>900</v>
      </c>
      <c r="P65" s="39"/>
      <c r="Q65" s="150"/>
      <c r="S65" s="30"/>
      <c r="U65" s="164" t="s">
        <v>21</v>
      </c>
      <c r="V65" s="153" t="s">
        <v>901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902</v>
      </c>
      <c r="H66" s="30"/>
      <c r="I66" s="81" t="s">
        <v>27</v>
      </c>
      <c r="J66" s="161" t="s">
        <v>903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674</v>
      </c>
      <c r="U66" s="30"/>
      <c r="V66" s="81" t="s">
        <v>27</v>
      </c>
      <c r="W66" s="155" t="s">
        <v>904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519</v>
      </c>
      <c r="H67" s="30"/>
      <c r="I67" s="81" t="s">
        <v>30</v>
      </c>
      <c r="J67" s="155" t="s">
        <v>905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906</v>
      </c>
      <c r="U67" s="30"/>
      <c r="V67" s="81" t="s">
        <v>30</v>
      </c>
      <c r="W67" s="155" t="s">
        <v>904</v>
      </c>
      <c r="X67" s="26"/>
      <c r="Y67" s="73"/>
    </row>
    <row r="68" spans="1:25" s="33" customFormat="1" ht="12.75" customHeight="1">
      <c r="A68" s="151"/>
      <c r="B68" s="156" t="s">
        <v>907</v>
      </c>
      <c r="C68" s="27"/>
      <c r="D68" s="150"/>
      <c r="E68" s="165" t="s">
        <v>20</v>
      </c>
      <c r="F68" s="29" t="s">
        <v>908</v>
      </c>
      <c r="H68" s="38"/>
      <c r="I68" s="81" t="s">
        <v>32</v>
      </c>
      <c r="J68" s="155" t="s">
        <v>909</v>
      </c>
      <c r="K68" s="26"/>
      <c r="L68" s="73"/>
      <c r="M68" s="32"/>
      <c r="N68" s="151"/>
      <c r="O68" s="156" t="s">
        <v>910</v>
      </c>
      <c r="P68" s="27"/>
      <c r="Q68" s="150"/>
      <c r="R68" s="165" t="s">
        <v>20</v>
      </c>
      <c r="S68" s="29" t="s">
        <v>277</v>
      </c>
      <c r="U68" s="38"/>
      <c r="V68" s="81" t="s">
        <v>32</v>
      </c>
      <c r="W68" s="161" t="s">
        <v>911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912</v>
      </c>
      <c r="H69" s="37"/>
      <c r="I69" s="83" t="s">
        <v>33</v>
      </c>
      <c r="J69" s="158" t="s">
        <v>913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914</v>
      </c>
      <c r="U69" s="37"/>
      <c r="V69" s="83" t="s">
        <v>33</v>
      </c>
      <c r="W69" s="170" t="s">
        <v>911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-1</v>
      </c>
      <c r="B73" s="106">
        <v>5</v>
      </c>
      <c r="C73" s="107">
        <v>22</v>
      </c>
      <c r="D73" s="108" t="s">
        <v>57</v>
      </c>
      <c r="E73" s="109" t="s">
        <v>30</v>
      </c>
      <c r="F73" s="110" t="s">
        <v>258</v>
      </c>
      <c r="G73" s="111">
        <v>10</v>
      </c>
      <c r="H73" s="112">
        <v>620</v>
      </c>
      <c r="I73" s="112"/>
      <c r="J73" s="113">
        <v>41</v>
      </c>
      <c r="K73" s="114">
        <v>9</v>
      </c>
      <c r="L73" s="105">
        <v>1</v>
      </c>
      <c r="M73" s="24"/>
      <c r="N73" s="105">
        <v>10</v>
      </c>
      <c r="O73" s="106">
        <v>14</v>
      </c>
      <c r="P73" s="107">
        <v>22</v>
      </c>
      <c r="Q73" s="115" t="s">
        <v>57</v>
      </c>
      <c r="R73" s="109" t="s">
        <v>33</v>
      </c>
      <c r="S73" s="116" t="s">
        <v>256</v>
      </c>
      <c r="T73" s="117">
        <v>7</v>
      </c>
      <c r="U73" s="112">
        <v>300</v>
      </c>
      <c r="V73" s="112"/>
      <c r="W73" s="113">
        <v>41</v>
      </c>
      <c r="X73" s="118">
        <v>0</v>
      </c>
      <c r="Y73" s="105">
        <v>-10</v>
      </c>
    </row>
    <row r="74" spans="1:25" ht="16.5" customHeight="1">
      <c r="A74" s="105">
        <v>0</v>
      </c>
      <c r="B74" s="106">
        <v>10</v>
      </c>
      <c r="C74" s="107">
        <v>42</v>
      </c>
      <c r="D74" s="108" t="s">
        <v>57</v>
      </c>
      <c r="E74" s="109" t="s">
        <v>30</v>
      </c>
      <c r="F74" s="110" t="s">
        <v>258</v>
      </c>
      <c r="G74" s="111">
        <v>11</v>
      </c>
      <c r="H74" s="112">
        <v>650</v>
      </c>
      <c r="I74" s="112"/>
      <c r="J74" s="113">
        <v>21</v>
      </c>
      <c r="K74" s="114">
        <v>4</v>
      </c>
      <c r="L74" s="105">
        <v>0</v>
      </c>
      <c r="M74" s="24"/>
      <c r="N74" s="105">
        <v>6</v>
      </c>
      <c r="O74" s="106">
        <v>9</v>
      </c>
      <c r="P74" s="107">
        <v>42</v>
      </c>
      <c r="Q74" s="108" t="s">
        <v>534</v>
      </c>
      <c r="R74" s="109" t="s">
        <v>33</v>
      </c>
      <c r="S74" s="119" t="s">
        <v>328</v>
      </c>
      <c r="T74" s="117">
        <v>10</v>
      </c>
      <c r="U74" s="112">
        <v>100</v>
      </c>
      <c r="V74" s="112"/>
      <c r="W74" s="113">
        <v>21</v>
      </c>
      <c r="X74" s="118">
        <v>5</v>
      </c>
      <c r="Y74" s="105">
        <v>-6</v>
      </c>
    </row>
    <row r="75" spans="1:25" ht="16.5" customHeight="1">
      <c r="A75" s="105">
        <v>1</v>
      </c>
      <c r="B75" s="106">
        <v>14</v>
      </c>
      <c r="C75" s="120">
        <v>11</v>
      </c>
      <c r="D75" s="108" t="s">
        <v>57</v>
      </c>
      <c r="E75" s="121" t="s">
        <v>30</v>
      </c>
      <c r="F75" s="122" t="s">
        <v>223</v>
      </c>
      <c r="G75" s="123">
        <v>12</v>
      </c>
      <c r="H75" s="124">
        <v>680</v>
      </c>
      <c r="I75" s="124"/>
      <c r="J75" s="125">
        <v>52</v>
      </c>
      <c r="K75" s="126">
        <v>0</v>
      </c>
      <c r="L75" s="127">
        <v>-1</v>
      </c>
      <c r="M75" s="42"/>
      <c r="N75" s="127">
        <v>-2</v>
      </c>
      <c r="O75" s="128">
        <v>6</v>
      </c>
      <c r="P75" s="107">
        <v>11</v>
      </c>
      <c r="Q75" s="115" t="s">
        <v>73</v>
      </c>
      <c r="R75" s="109" t="s">
        <v>33</v>
      </c>
      <c r="S75" s="119" t="s">
        <v>328</v>
      </c>
      <c r="T75" s="117">
        <v>11</v>
      </c>
      <c r="U75" s="112"/>
      <c r="V75" s="112">
        <v>200</v>
      </c>
      <c r="W75" s="113">
        <v>52</v>
      </c>
      <c r="X75" s="118">
        <v>8</v>
      </c>
      <c r="Y75" s="127">
        <v>2</v>
      </c>
    </row>
    <row r="76" spans="1:25" ht="16.5" customHeight="1">
      <c r="A76" s="105">
        <v>-12</v>
      </c>
      <c r="B76" s="106">
        <v>1</v>
      </c>
      <c r="C76" s="120">
        <v>51</v>
      </c>
      <c r="D76" s="108" t="s">
        <v>57</v>
      </c>
      <c r="E76" s="121" t="s">
        <v>30</v>
      </c>
      <c r="F76" s="122" t="s">
        <v>258</v>
      </c>
      <c r="G76" s="123">
        <v>9</v>
      </c>
      <c r="H76" s="124"/>
      <c r="I76" s="124">
        <v>100</v>
      </c>
      <c r="J76" s="125">
        <v>12</v>
      </c>
      <c r="K76" s="126">
        <v>13</v>
      </c>
      <c r="L76" s="127">
        <v>12</v>
      </c>
      <c r="M76" s="42"/>
      <c r="N76" s="127">
        <v>-10</v>
      </c>
      <c r="O76" s="128">
        <v>2</v>
      </c>
      <c r="P76" s="107">
        <v>51</v>
      </c>
      <c r="Q76" s="115" t="s">
        <v>57</v>
      </c>
      <c r="R76" s="109" t="s">
        <v>33</v>
      </c>
      <c r="S76" s="119" t="s">
        <v>328</v>
      </c>
      <c r="T76" s="117">
        <v>10</v>
      </c>
      <c r="U76" s="112"/>
      <c r="V76" s="112">
        <v>620</v>
      </c>
      <c r="W76" s="113">
        <v>12</v>
      </c>
      <c r="X76" s="118">
        <v>12</v>
      </c>
      <c r="Y76" s="127">
        <v>10</v>
      </c>
    </row>
    <row r="77" spans="1:25" ht="16.5" customHeight="1">
      <c r="A77" s="105">
        <v>0</v>
      </c>
      <c r="B77" s="106">
        <v>10</v>
      </c>
      <c r="C77" s="120">
        <v>62</v>
      </c>
      <c r="D77" s="108" t="s">
        <v>57</v>
      </c>
      <c r="E77" s="121" t="s">
        <v>30</v>
      </c>
      <c r="F77" s="121" t="s">
        <v>295</v>
      </c>
      <c r="G77" s="123">
        <v>11</v>
      </c>
      <c r="H77" s="124">
        <v>650</v>
      </c>
      <c r="I77" s="124"/>
      <c r="J77" s="125">
        <v>72</v>
      </c>
      <c r="K77" s="126">
        <v>4</v>
      </c>
      <c r="L77" s="127">
        <v>0</v>
      </c>
      <c r="M77" s="42"/>
      <c r="N77" s="127">
        <v>-10</v>
      </c>
      <c r="O77" s="128">
        <v>4</v>
      </c>
      <c r="P77" s="107">
        <v>62</v>
      </c>
      <c r="Q77" s="115" t="s">
        <v>45</v>
      </c>
      <c r="R77" s="109" t="s">
        <v>33</v>
      </c>
      <c r="S77" s="119" t="s">
        <v>328</v>
      </c>
      <c r="T77" s="117">
        <v>9</v>
      </c>
      <c r="U77" s="112"/>
      <c r="V77" s="112">
        <v>600</v>
      </c>
      <c r="W77" s="113">
        <v>72</v>
      </c>
      <c r="X77" s="118">
        <v>10</v>
      </c>
      <c r="Y77" s="127">
        <v>10</v>
      </c>
    </row>
    <row r="78" spans="1:25" ht="16.5" customHeight="1">
      <c r="A78" s="105">
        <v>-1</v>
      </c>
      <c r="B78" s="106">
        <v>5</v>
      </c>
      <c r="C78" s="107">
        <v>71</v>
      </c>
      <c r="D78" s="115" t="s">
        <v>57</v>
      </c>
      <c r="E78" s="121" t="s">
        <v>30</v>
      </c>
      <c r="F78" s="122" t="s">
        <v>258</v>
      </c>
      <c r="G78" s="111">
        <v>10</v>
      </c>
      <c r="H78" s="112">
        <v>620</v>
      </c>
      <c r="I78" s="112"/>
      <c r="J78" s="113">
        <v>61</v>
      </c>
      <c r="K78" s="114">
        <v>9</v>
      </c>
      <c r="L78" s="105">
        <v>1</v>
      </c>
      <c r="M78" s="24"/>
      <c r="N78" s="105">
        <v>8</v>
      </c>
      <c r="O78" s="106">
        <v>12</v>
      </c>
      <c r="P78" s="107">
        <v>71</v>
      </c>
      <c r="Q78" s="115" t="s">
        <v>57</v>
      </c>
      <c r="R78" s="121" t="s">
        <v>33</v>
      </c>
      <c r="S78" s="160" t="s">
        <v>328</v>
      </c>
      <c r="T78" s="117">
        <v>8</v>
      </c>
      <c r="U78" s="112">
        <v>200</v>
      </c>
      <c r="V78" s="112"/>
      <c r="W78" s="113">
        <v>61</v>
      </c>
      <c r="X78" s="118">
        <v>2</v>
      </c>
      <c r="Y78" s="105">
        <v>-8</v>
      </c>
    </row>
    <row r="79" spans="1:25" ht="16.5" customHeight="1">
      <c r="A79" s="105">
        <v>-12</v>
      </c>
      <c r="B79" s="106">
        <v>1</v>
      </c>
      <c r="C79" s="107">
        <v>82</v>
      </c>
      <c r="D79" s="108" t="s">
        <v>431</v>
      </c>
      <c r="E79" s="109" t="s">
        <v>30</v>
      </c>
      <c r="F79" s="109" t="s">
        <v>295</v>
      </c>
      <c r="G79" s="111">
        <v>10</v>
      </c>
      <c r="H79" s="112"/>
      <c r="I79" s="112">
        <v>100</v>
      </c>
      <c r="J79" s="113">
        <v>31</v>
      </c>
      <c r="K79" s="114">
        <v>13</v>
      </c>
      <c r="L79" s="105">
        <v>12</v>
      </c>
      <c r="M79" s="24"/>
      <c r="N79" s="105">
        <v>-10</v>
      </c>
      <c r="O79" s="106">
        <v>0</v>
      </c>
      <c r="P79" s="107">
        <v>82</v>
      </c>
      <c r="Q79" s="108" t="s">
        <v>45</v>
      </c>
      <c r="R79" s="109" t="s">
        <v>32</v>
      </c>
      <c r="S79" s="116" t="s">
        <v>357</v>
      </c>
      <c r="T79" s="117">
        <v>10</v>
      </c>
      <c r="U79" s="112"/>
      <c r="V79" s="112">
        <v>630</v>
      </c>
      <c r="W79" s="113">
        <v>31</v>
      </c>
      <c r="X79" s="118">
        <v>14</v>
      </c>
      <c r="Y79" s="105">
        <v>10</v>
      </c>
    </row>
    <row r="80" spans="1:25" ht="16.5" customHeight="1">
      <c r="A80" s="105">
        <v>0</v>
      </c>
      <c r="B80" s="106">
        <v>10</v>
      </c>
      <c r="C80" s="107">
        <v>32</v>
      </c>
      <c r="D80" s="108" t="s">
        <v>57</v>
      </c>
      <c r="E80" s="109" t="s">
        <v>30</v>
      </c>
      <c r="F80" s="110" t="s">
        <v>393</v>
      </c>
      <c r="G80" s="111">
        <v>11</v>
      </c>
      <c r="H80" s="112">
        <v>650</v>
      </c>
      <c r="I80" s="112"/>
      <c r="J80" s="113">
        <v>81</v>
      </c>
      <c r="K80" s="114">
        <v>4</v>
      </c>
      <c r="L80" s="105">
        <v>0</v>
      </c>
      <c r="M80" s="24"/>
      <c r="N80" s="105">
        <v>6</v>
      </c>
      <c r="O80" s="106">
        <v>9</v>
      </c>
      <c r="P80" s="107">
        <v>32</v>
      </c>
      <c r="Q80" s="115" t="s">
        <v>57</v>
      </c>
      <c r="R80" s="109" t="s">
        <v>33</v>
      </c>
      <c r="S80" s="116" t="s">
        <v>256</v>
      </c>
      <c r="T80" s="117">
        <v>9</v>
      </c>
      <c r="U80" s="112">
        <v>100</v>
      </c>
      <c r="V80" s="112"/>
      <c r="W80" s="113">
        <v>81</v>
      </c>
      <c r="X80" s="118">
        <v>5</v>
      </c>
      <c r="Y80" s="105">
        <v>-6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>
        <v>17</v>
      </c>
      <c r="F82" s="135"/>
      <c r="G82" s="162"/>
      <c r="H82" s="137" t="s">
        <v>9</v>
      </c>
      <c r="I82" s="137"/>
      <c r="J82" s="171" t="s">
        <v>10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>
        <v>18</v>
      </c>
      <c r="S82" s="135"/>
      <c r="T82" s="162"/>
      <c r="U82" s="137" t="s">
        <v>9</v>
      </c>
      <c r="V82" s="137"/>
      <c r="W82" s="171" t="s">
        <v>12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14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15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4 тур</v>
      </c>
      <c r="B85" s="26"/>
      <c r="C85" s="27"/>
      <c r="D85" s="150"/>
      <c r="E85" s="164" t="s">
        <v>16</v>
      </c>
      <c r="F85" s="29" t="s">
        <v>915</v>
      </c>
      <c r="H85" s="30"/>
      <c r="I85" s="31"/>
      <c r="J85" s="36"/>
      <c r="K85" s="72"/>
      <c r="L85" s="73"/>
      <c r="M85" s="32"/>
      <c r="N85" s="149" t="str">
        <f>$A$4</f>
        <v>4 тур</v>
      </c>
      <c r="O85" s="26"/>
      <c r="P85" s="27"/>
      <c r="Q85" s="150"/>
      <c r="R85" s="164" t="s">
        <v>16</v>
      </c>
      <c r="S85" s="29" t="s">
        <v>398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576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7.1</v>
      </c>
      <c r="L86" s="75"/>
      <c r="M86" s="32"/>
      <c r="N86" s="151"/>
      <c r="O86" s="26"/>
      <c r="P86" s="27"/>
      <c r="Q86" s="150"/>
      <c r="R86" s="165" t="s">
        <v>18</v>
      </c>
      <c r="S86" s="29" t="s">
        <v>916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11.1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402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8.1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13.1</v>
      </c>
      <c r="M87" s="32"/>
      <c r="N87" s="151"/>
      <c r="O87" s="26"/>
      <c r="P87" s="27"/>
      <c r="Q87" s="150"/>
      <c r="R87" s="165" t="s">
        <v>20</v>
      </c>
      <c r="S87" s="29" t="s">
        <v>649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11.1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6.1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917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12.1</v>
      </c>
      <c r="L88" s="75"/>
      <c r="M88" s="32"/>
      <c r="N88" s="151"/>
      <c r="O88" s="26"/>
      <c r="P88" s="27"/>
      <c r="Q88" s="150"/>
      <c r="R88" s="164" t="s">
        <v>21</v>
      </c>
      <c r="S88" s="29" t="s">
        <v>918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12.1</v>
      </c>
      <c r="Y88" s="75"/>
    </row>
    <row r="89" spans="1:25" s="33" customFormat="1" ht="12.75" customHeight="1">
      <c r="A89" s="166" t="s">
        <v>16</v>
      </c>
      <c r="B89" s="152" t="s">
        <v>726</v>
      </c>
      <c r="C89" s="27"/>
      <c r="D89" s="150"/>
      <c r="F89" s="30"/>
      <c r="H89" s="164" t="s">
        <v>16</v>
      </c>
      <c r="I89" s="153" t="s">
        <v>919</v>
      </c>
      <c r="J89" s="30"/>
      <c r="K89" s="38"/>
      <c r="L89" s="73"/>
      <c r="M89" s="32"/>
      <c r="N89" s="166" t="s">
        <v>16</v>
      </c>
      <c r="O89" s="152" t="s">
        <v>920</v>
      </c>
      <c r="P89" s="27"/>
      <c r="Q89" s="150"/>
      <c r="S89" s="30"/>
      <c r="U89" s="164" t="s">
        <v>16</v>
      </c>
      <c r="V89" s="153" t="s">
        <v>921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922</v>
      </c>
      <c r="C90" s="39"/>
      <c r="D90" s="150"/>
      <c r="F90" s="36"/>
      <c r="H90" s="165" t="s">
        <v>18</v>
      </c>
      <c r="I90" s="153" t="s">
        <v>236</v>
      </c>
      <c r="J90" s="30"/>
      <c r="K90" s="38"/>
      <c r="L90" s="73"/>
      <c r="M90" s="32"/>
      <c r="N90" s="167" t="s">
        <v>18</v>
      </c>
      <c r="O90" s="152" t="s">
        <v>923</v>
      </c>
      <c r="P90" s="39"/>
      <c r="Q90" s="150"/>
      <c r="S90" s="36"/>
      <c r="U90" s="165" t="s">
        <v>18</v>
      </c>
      <c r="V90" s="153" t="s">
        <v>91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924</v>
      </c>
      <c r="C91" s="27"/>
      <c r="D91" s="150"/>
      <c r="F91" s="36"/>
      <c r="H91" s="165" t="s">
        <v>20</v>
      </c>
      <c r="I91" s="153" t="s">
        <v>925</v>
      </c>
      <c r="J91" s="30"/>
      <c r="K91" s="30"/>
      <c r="L91" s="73"/>
      <c r="M91" s="32"/>
      <c r="N91" s="167" t="s">
        <v>20</v>
      </c>
      <c r="O91" s="152" t="s">
        <v>675</v>
      </c>
      <c r="P91" s="27"/>
      <c r="Q91" s="150"/>
      <c r="S91" s="36"/>
      <c r="U91" s="165" t="s">
        <v>20</v>
      </c>
      <c r="V91" s="153" t="s">
        <v>715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162</v>
      </c>
      <c r="C92" s="39"/>
      <c r="D92" s="150"/>
      <c r="F92" s="30"/>
      <c r="H92" s="164" t="s">
        <v>21</v>
      </c>
      <c r="I92" s="153" t="s">
        <v>19</v>
      </c>
      <c r="J92" s="168" t="s">
        <v>117</v>
      </c>
      <c r="K92" s="38"/>
      <c r="L92" s="73"/>
      <c r="M92" s="32"/>
      <c r="N92" s="166" t="s">
        <v>21</v>
      </c>
      <c r="O92" s="152" t="s">
        <v>680</v>
      </c>
      <c r="P92" s="39"/>
      <c r="Q92" s="150"/>
      <c r="S92" s="30"/>
      <c r="U92" s="164" t="s">
        <v>21</v>
      </c>
      <c r="V92" s="153" t="s">
        <v>409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926</v>
      </c>
      <c r="H93" s="30"/>
      <c r="I93" s="81" t="s">
        <v>27</v>
      </c>
      <c r="J93" s="155" t="s">
        <v>927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928</v>
      </c>
      <c r="U93" s="30"/>
      <c r="V93" s="81" t="s">
        <v>27</v>
      </c>
      <c r="W93" s="155" t="s">
        <v>929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930</v>
      </c>
      <c r="H94" s="30"/>
      <c r="I94" s="81" t="s">
        <v>30</v>
      </c>
      <c r="J94" s="155" t="s">
        <v>927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931</v>
      </c>
      <c r="U94" s="30"/>
      <c r="V94" s="81" t="s">
        <v>30</v>
      </c>
      <c r="W94" s="155" t="s">
        <v>929</v>
      </c>
      <c r="X94" s="26"/>
      <c r="Y94" s="73"/>
    </row>
    <row r="95" spans="1:25" s="33" customFormat="1" ht="12.75" customHeight="1">
      <c r="A95" s="151"/>
      <c r="B95" s="156" t="s">
        <v>932</v>
      </c>
      <c r="C95" s="27"/>
      <c r="D95" s="150"/>
      <c r="E95" s="165" t="s">
        <v>20</v>
      </c>
      <c r="F95" s="29" t="s">
        <v>933</v>
      </c>
      <c r="H95" s="38"/>
      <c r="I95" s="81" t="s">
        <v>32</v>
      </c>
      <c r="J95" s="155" t="s">
        <v>934</v>
      </c>
      <c r="K95" s="26"/>
      <c r="L95" s="73"/>
      <c r="M95" s="32"/>
      <c r="N95" s="151"/>
      <c r="O95" s="156" t="s">
        <v>935</v>
      </c>
      <c r="P95" s="27"/>
      <c r="Q95" s="150"/>
      <c r="R95" s="165" t="s">
        <v>20</v>
      </c>
      <c r="S95" s="29" t="s">
        <v>936</v>
      </c>
      <c r="U95" s="38"/>
      <c r="V95" s="81" t="s">
        <v>32</v>
      </c>
      <c r="W95" s="155" t="s">
        <v>937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17</v>
      </c>
      <c r="H96" s="37"/>
      <c r="I96" s="83" t="s">
        <v>33</v>
      </c>
      <c r="J96" s="158" t="s">
        <v>934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938</v>
      </c>
      <c r="U96" s="37"/>
      <c r="V96" s="83" t="s">
        <v>33</v>
      </c>
      <c r="W96" s="158" t="s">
        <v>937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-5</v>
      </c>
      <c r="B100" s="106">
        <v>1</v>
      </c>
      <c r="C100" s="107">
        <v>22</v>
      </c>
      <c r="D100" s="108" t="s">
        <v>939</v>
      </c>
      <c r="E100" s="109" t="s">
        <v>30</v>
      </c>
      <c r="F100" s="109" t="s">
        <v>667</v>
      </c>
      <c r="G100" s="111">
        <v>7</v>
      </c>
      <c r="H100" s="112"/>
      <c r="I100" s="112">
        <v>300</v>
      </c>
      <c r="J100" s="113">
        <v>41</v>
      </c>
      <c r="K100" s="114">
        <v>13</v>
      </c>
      <c r="L100" s="105">
        <v>5</v>
      </c>
      <c r="M100" s="24"/>
      <c r="N100" s="105">
        <v>3</v>
      </c>
      <c r="O100" s="106">
        <v>12</v>
      </c>
      <c r="P100" s="107">
        <v>82</v>
      </c>
      <c r="Q100" s="115" t="s">
        <v>59</v>
      </c>
      <c r="R100" s="109" t="s">
        <v>32</v>
      </c>
      <c r="S100" s="119" t="s">
        <v>786</v>
      </c>
      <c r="T100" s="117">
        <v>8</v>
      </c>
      <c r="U100" s="112"/>
      <c r="V100" s="112">
        <v>110</v>
      </c>
      <c r="W100" s="113">
        <v>31</v>
      </c>
      <c r="X100" s="118">
        <v>2</v>
      </c>
      <c r="Y100" s="105">
        <v>-3</v>
      </c>
    </row>
    <row r="101" spans="1:25" ht="16.5" customHeight="1">
      <c r="A101" s="105">
        <v>0</v>
      </c>
      <c r="B101" s="106">
        <v>9</v>
      </c>
      <c r="C101" s="107">
        <v>42</v>
      </c>
      <c r="D101" s="108" t="s">
        <v>59</v>
      </c>
      <c r="E101" s="109" t="s">
        <v>32</v>
      </c>
      <c r="F101" s="109" t="s">
        <v>188</v>
      </c>
      <c r="G101" s="111">
        <v>8</v>
      </c>
      <c r="H101" s="112"/>
      <c r="I101" s="112">
        <v>110</v>
      </c>
      <c r="J101" s="113">
        <v>21</v>
      </c>
      <c r="K101" s="114">
        <v>5</v>
      </c>
      <c r="L101" s="105">
        <v>0</v>
      </c>
      <c r="M101" s="24"/>
      <c r="N101" s="105">
        <v>-8</v>
      </c>
      <c r="O101" s="106">
        <v>0</v>
      </c>
      <c r="P101" s="107">
        <v>32</v>
      </c>
      <c r="Q101" s="108" t="s">
        <v>303</v>
      </c>
      <c r="R101" s="109" t="s">
        <v>33</v>
      </c>
      <c r="S101" s="119" t="s">
        <v>298</v>
      </c>
      <c r="T101" s="117">
        <v>9</v>
      </c>
      <c r="U101" s="112"/>
      <c r="V101" s="112">
        <v>530</v>
      </c>
      <c r="W101" s="113">
        <v>81</v>
      </c>
      <c r="X101" s="118">
        <v>14</v>
      </c>
      <c r="Y101" s="105">
        <v>8</v>
      </c>
    </row>
    <row r="102" spans="1:25" ht="16.5" customHeight="1">
      <c r="A102" s="105">
        <v>0</v>
      </c>
      <c r="B102" s="106">
        <v>9</v>
      </c>
      <c r="C102" s="120">
        <v>11</v>
      </c>
      <c r="D102" s="108" t="s">
        <v>59</v>
      </c>
      <c r="E102" s="121" t="s">
        <v>32</v>
      </c>
      <c r="F102" s="122" t="s">
        <v>730</v>
      </c>
      <c r="G102" s="123">
        <v>8</v>
      </c>
      <c r="H102" s="124"/>
      <c r="I102" s="124">
        <v>110</v>
      </c>
      <c r="J102" s="125">
        <v>52</v>
      </c>
      <c r="K102" s="126">
        <v>5</v>
      </c>
      <c r="L102" s="127">
        <v>0</v>
      </c>
      <c r="M102" s="42"/>
      <c r="N102" s="127">
        <v>0</v>
      </c>
      <c r="O102" s="128">
        <v>7</v>
      </c>
      <c r="P102" s="107">
        <v>22</v>
      </c>
      <c r="Q102" s="115" t="s">
        <v>71</v>
      </c>
      <c r="R102" s="109" t="s">
        <v>30</v>
      </c>
      <c r="S102" s="119" t="s">
        <v>220</v>
      </c>
      <c r="T102" s="117">
        <v>6</v>
      </c>
      <c r="U102" s="112"/>
      <c r="V102" s="112">
        <v>200</v>
      </c>
      <c r="W102" s="113">
        <v>41</v>
      </c>
      <c r="X102" s="118">
        <v>7</v>
      </c>
      <c r="Y102" s="127">
        <v>0</v>
      </c>
    </row>
    <row r="103" spans="1:25" ht="16.5" customHeight="1">
      <c r="A103" s="105">
        <v>-1</v>
      </c>
      <c r="B103" s="106">
        <v>4</v>
      </c>
      <c r="C103" s="107">
        <v>51</v>
      </c>
      <c r="D103" s="115" t="s">
        <v>59</v>
      </c>
      <c r="E103" s="121" t="s">
        <v>32</v>
      </c>
      <c r="F103" s="121" t="s">
        <v>188</v>
      </c>
      <c r="G103" s="111">
        <v>9</v>
      </c>
      <c r="H103" s="112"/>
      <c r="I103" s="112">
        <v>140</v>
      </c>
      <c r="J103" s="113">
        <v>12</v>
      </c>
      <c r="K103" s="114">
        <v>10</v>
      </c>
      <c r="L103" s="105">
        <v>1</v>
      </c>
      <c r="M103" s="24"/>
      <c r="N103" s="105">
        <v>0</v>
      </c>
      <c r="O103" s="106">
        <v>7</v>
      </c>
      <c r="P103" s="107">
        <v>42</v>
      </c>
      <c r="Q103" s="115" t="s">
        <v>940</v>
      </c>
      <c r="R103" s="121" t="s">
        <v>30</v>
      </c>
      <c r="S103" s="129" t="s">
        <v>357</v>
      </c>
      <c r="T103" s="117">
        <v>8</v>
      </c>
      <c r="U103" s="112"/>
      <c r="V103" s="112">
        <v>200</v>
      </c>
      <c r="W103" s="113">
        <v>21</v>
      </c>
      <c r="X103" s="118">
        <v>7</v>
      </c>
      <c r="Y103" s="105">
        <v>0</v>
      </c>
    </row>
    <row r="104" spans="1:25" ht="16.5" customHeight="1">
      <c r="A104" s="105">
        <v>0</v>
      </c>
      <c r="B104" s="106">
        <v>9</v>
      </c>
      <c r="C104" s="107">
        <v>62</v>
      </c>
      <c r="D104" s="115" t="s">
        <v>59</v>
      </c>
      <c r="E104" s="121" t="s">
        <v>32</v>
      </c>
      <c r="F104" s="121" t="s">
        <v>188</v>
      </c>
      <c r="G104" s="111">
        <v>8</v>
      </c>
      <c r="H104" s="112"/>
      <c r="I104" s="112">
        <v>110</v>
      </c>
      <c r="J104" s="113">
        <v>72</v>
      </c>
      <c r="K104" s="114">
        <v>5</v>
      </c>
      <c r="L104" s="105">
        <v>0</v>
      </c>
      <c r="M104" s="24"/>
      <c r="N104" s="105">
        <v>7</v>
      </c>
      <c r="O104" s="106">
        <v>14</v>
      </c>
      <c r="P104" s="107">
        <v>11</v>
      </c>
      <c r="Q104" s="115" t="s">
        <v>303</v>
      </c>
      <c r="R104" s="121" t="s">
        <v>32</v>
      </c>
      <c r="S104" s="129" t="s">
        <v>256</v>
      </c>
      <c r="T104" s="117">
        <v>8</v>
      </c>
      <c r="U104" s="112">
        <v>100</v>
      </c>
      <c r="V104" s="112"/>
      <c r="W104" s="113">
        <v>52</v>
      </c>
      <c r="X104" s="118">
        <v>0</v>
      </c>
      <c r="Y104" s="105">
        <v>-7</v>
      </c>
    </row>
    <row r="105" spans="1:25" ht="16.5" customHeight="1">
      <c r="A105" s="105">
        <v>-5</v>
      </c>
      <c r="B105" s="106">
        <v>1</v>
      </c>
      <c r="C105" s="107">
        <v>82</v>
      </c>
      <c r="D105" s="115" t="s">
        <v>941</v>
      </c>
      <c r="E105" s="121" t="s">
        <v>30</v>
      </c>
      <c r="F105" s="121" t="s">
        <v>667</v>
      </c>
      <c r="G105" s="111">
        <v>6</v>
      </c>
      <c r="H105" s="112"/>
      <c r="I105" s="112">
        <v>300</v>
      </c>
      <c r="J105" s="113">
        <v>31</v>
      </c>
      <c r="K105" s="114">
        <v>13</v>
      </c>
      <c r="L105" s="105">
        <v>5</v>
      </c>
      <c r="M105" s="24"/>
      <c r="N105" s="105">
        <v>0</v>
      </c>
      <c r="O105" s="106">
        <v>7</v>
      </c>
      <c r="P105" s="107">
        <v>51</v>
      </c>
      <c r="Q105" s="115" t="s">
        <v>71</v>
      </c>
      <c r="R105" s="121" t="s">
        <v>27</v>
      </c>
      <c r="S105" s="160" t="s">
        <v>328</v>
      </c>
      <c r="T105" s="117">
        <v>6</v>
      </c>
      <c r="U105" s="112"/>
      <c r="V105" s="112">
        <v>200</v>
      </c>
      <c r="W105" s="113">
        <v>12</v>
      </c>
      <c r="X105" s="118">
        <v>7</v>
      </c>
      <c r="Y105" s="105">
        <v>0</v>
      </c>
    </row>
    <row r="106" spans="1:25" ht="16.5" customHeight="1">
      <c r="A106" s="105">
        <v>2</v>
      </c>
      <c r="B106" s="106">
        <v>14</v>
      </c>
      <c r="C106" s="107">
        <v>71</v>
      </c>
      <c r="D106" s="108" t="s">
        <v>884</v>
      </c>
      <c r="E106" s="109" t="s">
        <v>27</v>
      </c>
      <c r="F106" s="109" t="s">
        <v>331</v>
      </c>
      <c r="G106" s="111">
        <v>8</v>
      </c>
      <c r="H106" s="112"/>
      <c r="I106" s="112">
        <v>50</v>
      </c>
      <c r="J106" s="113">
        <v>61</v>
      </c>
      <c r="K106" s="114">
        <v>0</v>
      </c>
      <c r="L106" s="105">
        <v>-2</v>
      </c>
      <c r="M106" s="24"/>
      <c r="N106" s="105">
        <v>0</v>
      </c>
      <c r="O106" s="106">
        <v>7</v>
      </c>
      <c r="P106" s="107">
        <v>62</v>
      </c>
      <c r="Q106" s="108" t="s">
        <v>884</v>
      </c>
      <c r="R106" s="109" t="s">
        <v>27</v>
      </c>
      <c r="S106" s="119" t="s">
        <v>328</v>
      </c>
      <c r="T106" s="117">
        <v>7</v>
      </c>
      <c r="U106" s="112"/>
      <c r="V106" s="112">
        <v>200</v>
      </c>
      <c r="W106" s="113">
        <v>72</v>
      </c>
      <c r="X106" s="118">
        <v>7</v>
      </c>
      <c r="Y106" s="105">
        <v>0</v>
      </c>
    </row>
    <row r="107" spans="1:25" ht="16.5" customHeight="1">
      <c r="A107" s="105">
        <v>0</v>
      </c>
      <c r="B107" s="106">
        <v>9</v>
      </c>
      <c r="C107" s="107">
        <v>32</v>
      </c>
      <c r="D107" s="108" t="s">
        <v>59</v>
      </c>
      <c r="E107" s="109" t="s">
        <v>32</v>
      </c>
      <c r="F107" s="109" t="s">
        <v>188</v>
      </c>
      <c r="G107" s="111">
        <v>8</v>
      </c>
      <c r="H107" s="112"/>
      <c r="I107" s="112">
        <v>110</v>
      </c>
      <c r="J107" s="113">
        <v>81</v>
      </c>
      <c r="K107" s="114">
        <v>5</v>
      </c>
      <c r="L107" s="105">
        <v>0</v>
      </c>
      <c r="M107" s="24"/>
      <c r="N107" s="105">
        <v>-7</v>
      </c>
      <c r="O107" s="106">
        <v>2</v>
      </c>
      <c r="P107" s="107">
        <v>71</v>
      </c>
      <c r="Q107" s="115" t="s">
        <v>942</v>
      </c>
      <c r="R107" s="109" t="s">
        <v>30</v>
      </c>
      <c r="S107" s="116" t="s">
        <v>357</v>
      </c>
      <c r="T107" s="117">
        <v>8</v>
      </c>
      <c r="U107" s="112"/>
      <c r="V107" s="112">
        <v>500</v>
      </c>
      <c r="W107" s="113">
        <v>61</v>
      </c>
      <c r="X107" s="118">
        <v>12</v>
      </c>
      <c r="Y107" s="105">
        <v>7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>
        <v>19</v>
      </c>
      <c r="F109" s="135"/>
      <c r="G109" s="162"/>
      <c r="H109" s="137" t="s">
        <v>9</v>
      </c>
      <c r="I109" s="137"/>
      <c r="J109" s="171" t="s">
        <v>47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>
        <v>20</v>
      </c>
      <c r="S109" s="135"/>
      <c r="T109" s="162"/>
      <c r="U109" s="137" t="s">
        <v>9</v>
      </c>
      <c r="V109" s="137"/>
      <c r="W109" s="171" t="s">
        <v>49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50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51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4 тур</v>
      </c>
      <c r="B112" s="26"/>
      <c r="C112" s="27"/>
      <c r="D112" s="150"/>
      <c r="E112" s="164" t="s">
        <v>16</v>
      </c>
      <c r="F112" s="29" t="s">
        <v>717</v>
      </c>
      <c r="H112" s="30"/>
      <c r="I112" s="31"/>
      <c r="J112" s="36"/>
      <c r="K112" s="72"/>
      <c r="L112" s="73"/>
      <c r="M112" s="32"/>
      <c r="N112" s="149" t="str">
        <f>$A$4</f>
        <v>4 тур</v>
      </c>
      <c r="O112" s="26"/>
      <c r="P112" s="27"/>
      <c r="Q112" s="150"/>
      <c r="R112" s="164" t="s">
        <v>16</v>
      </c>
      <c r="S112" s="29" t="s">
        <v>943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246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10.1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31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12.1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428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14.1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11.1</v>
      </c>
      <c r="M114" s="32"/>
      <c r="N114" s="151"/>
      <c r="O114" s="26"/>
      <c r="P114" s="27"/>
      <c r="Q114" s="150"/>
      <c r="R114" s="165" t="s">
        <v>20</v>
      </c>
      <c r="S114" s="29" t="s">
        <v>944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10.1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5.1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945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5.1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946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13.1</v>
      </c>
      <c r="Y115" s="75"/>
    </row>
    <row r="116" spans="1:25" s="33" customFormat="1" ht="12.75" customHeight="1">
      <c r="A116" s="166" t="s">
        <v>16</v>
      </c>
      <c r="B116" s="152" t="s">
        <v>664</v>
      </c>
      <c r="C116" s="27"/>
      <c r="D116" s="150"/>
      <c r="F116" s="30"/>
      <c r="H116" s="164" t="s">
        <v>16</v>
      </c>
      <c r="I116" s="153" t="s">
        <v>53</v>
      </c>
      <c r="J116" s="30"/>
      <c r="K116" s="38"/>
      <c r="L116" s="73"/>
      <c r="M116" s="32"/>
      <c r="N116" s="166" t="s">
        <v>16</v>
      </c>
      <c r="O116" s="152" t="s">
        <v>426</v>
      </c>
      <c r="P116" s="27"/>
      <c r="Q116" s="150"/>
      <c r="S116" s="30"/>
      <c r="U116" s="164" t="s">
        <v>16</v>
      </c>
      <c r="V116" s="153" t="s">
        <v>325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625</v>
      </c>
      <c r="C117" s="39"/>
      <c r="D117" s="150"/>
      <c r="F117" s="36"/>
      <c r="H117" s="165" t="s">
        <v>18</v>
      </c>
      <c r="I117" s="153" t="s">
        <v>947</v>
      </c>
      <c r="J117" s="30"/>
      <c r="K117" s="38"/>
      <c r="L117" s="73"/>
      <c r="M117" s="32"/>
      <c r="N117" s="167" t="s">
        <v>18</v>
      </c>
      <c r="O117" s="152" t="s">
        <v>450</v>
      </c>
      <c r="P117" s="39"/>
      <c r="Q117" s="150"/>
      <c r="S117" s="36"/>
      <c r="U117" s="165" t="s">
        <v>18</v>
      </c>
      <c r="V117" s="153" t="s">
        <v>948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477</v>
      </c>
      <c r="C118" s="27"/>
      <c r="D118" s="150"/>
      <c r="F118" s="36"/>
      <c r="H118" s="165" t="s">
        <v>20</v>
      </c>
      <c r="I118" s="153" t="s">
        <v>949</v>
      </c>
      <c r="J118" s="30"/>
      <c r="K118" s="30"/>
      <c r="L118" s="73"/>
      <c r="M118" s="32"/>
      <c r="N118" s="167" t="s">
        <v>20</v>
      </c>
      <c r="O118" s="152" t="s">
        <v>950</v>
      </c>
      <c r="P118" s="27"/>
      <c r="Q118" s="150"/>
      <c r="S118" s="36"/>
      <c r="U118" s="165" t="s">
        <v>20</v>
      </c>
      <c r="V118" s="153" t="s">
        <v>704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951</v>
      </c>
      <c r="C119" s="39"/>
      <c r="D119" s="150"/>
      <c r="F119" s="30"/>
      <c r="H119" s="164" t="s">
        <v>21</v>
      </c>
      <c r="I119" s="153" t="s">
        <v>952</v>
      </c>
      <c r="J119" s="168" t="s">
        <v>117</v>
      </c>
      <c r="K119" s="38"/>
      <c r="L119" s="73"/>
      <c r="M119" s="32"/>
      <c r="N119" s="166" t="s">
        <v>21</v>
      </c>
      <c r="O119" s="152" t="s">
        <v>953</v>
      </c>
      <c r="P119" s="39"/>
      <c r="Q119" s="150"/>
      <c r="S119" s="30"/>
      <c r="U119" s="164" t="s">
        <v>21</v>
      </c>
      <c r="V119" s="153" t="s">
        <v>790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954</v>
      </c>
      <c r="H120" s="30"/>
      <c r="I120" s="81" t="s">
        <v>27</v>
      </c>
      <c r="J120" s="155" t="s">
        <v>955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956</v>
      </c>
      <c r="U120" s="30"/>
      <c r="V120" s="81" t="s">
        <v>27</v>
      </c>
      <c r="W120" s="161" t="s">
        <v>957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14</v>
      </c>
      <c r="H121" s="30"/>
      <c r="I121" s="81" t="s">
        <v>30</v>
      </c>
      <c r="J121" s="155" t="s">
        <v>958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959</v>
      </c>
      <c r="U121" s="30"/>
      <c r="V121" s="81" t="s">
        <v>30</v>
      </c>
      <c r="W121" s="161" t="s">
        <v>957</v>
      </c>
      <c r="X121" s="26"/>
      <c r="Y121" s="73"/>
    </row>
    <row r="122" spans="1:25" s="33" customFormat="1" ht="12.75" customHeight="1">
      <c r="A122" s="151"/>
      <c r="B122" s="156" t="s">
        <v>960</v>
      </c>
      <c r="C122" s="27"/>
      <c r="D122" s="150"/>
      <c r="E122" s="165" t="s">
        <v>20</v>
      </c>
      <c r="F122" s="29" t="s">
        <v>961</v>
      </c>
      <c r="H122" s="38"/>
      <c r="I122" s="81" t="s">
        <v>32</v>
      </c>
      <c r="J122" s="155" t="s">
        <v>962</v>
      </c>
      <c r="K122" s="26"/>
      <c r="L122" s="73"/>
      <c r="M122" s="32"/>
      <c r="N122" s="151"/>
      <c r="O122" s="156" t="s">
        <v>963</v>
      </c>
      <c r="P122" s="27"/>
      <c r="Q122" s="150"/>
      <c r="R122" s="165" t="s">
        <v>20</v>
      </c>
      <c r="S122" s="29" t="s">
        <v>277</v>
      </c>
      <c r="U122" s="38"/>
      <c r="V122" s="81" t="s">
        <v>32</v>
      </c>
      <c r="W122" s="155" t="s">
        <v>964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378</v>
      </c>
      <c r="H123" s="37"/>
      <c r="I123" s="83" t="s">
        <v>33</v>
      </c>
      <c r="J123" s="158" t="s">
        <v>965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22</v>
      </c>
      <c r="U123" s="37"/>
      <c r="V123" s="83" t="s">
        <v>33</v>
      </c>
      <c r="W123" s="158" t="s">
        <v>964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0</v>
      </c>
      <c r="B127" s="106">
        <v>9</v>
      </c>
      <c r="C127" s="107">
        <v>82</v>
      </c>
      <c r="D127" s="108" t="s">
        <v>940</v>
      </c>
      <c r="E127" s="109" t="s">
        <v>32</v>
      </c>
      <c r="F127" s="109" t="s">
        <v>295</v>
      </c>
      <c r="G127" s="111">
        <v>10</v>
      </c>
      <c r="H127" s="112"/>
      <c r="I127" s="112">
        <v>620</v>
      </c>
      <c r="J127" s="113">
        <v>31</v>
      </c>
      <c r="K127" s="114">
        <v>5</v>
      </c>
      <c r="L127" s="105">
        <v>0</v>
      </c>
      <c r="M127" s="24"/>
      <c r="N127" s="105">
        <v>1</v>
      </c>
      <c r="O127" s="106">
        <v>12</v>
      </c>
      <c r="P127" s="107">
        <v>82</v>
      </c>
      <c r="Q127" s="115" t="s">
        <v>57</v>
      </c>
      <c r="R127" s="109" t="s">
        <v>27</v>
      </c>
      <c r="S127" s="116" t="s">
        <v>190</v>
      </c>
      <c r="T127" s="117">
        <v>11</v>
      </c>
      <c r="U127" s="112">
        <v>650</v>
      </c>
      <c r="V127" s="112"/>
      <c r="W127" s="113">
        <v>31</v>
      </c>
      <c r="X127" s="118">
        <v>2</v>
      </c>
      <c r="Y127" s="105">
        <v>-1</v>
      </c>
    </row>
    <row r="128" spans="1:25" ht="16.5" customHeight="1">
      <c r="A128" s="105">
        <v>0</v>
      </c>
      <c r="B128" s="106">
        <v>9</v>
      </c>
      <c r="C128" s="107">
        <v>32</v>
      </c>
      <c r="D128" s="108" t="s">
        <v>940</v>
      </c>
      <c r="E128" s="109" t="s">
        <v>33</v>
      </c>
      <c r="F128" s="109" t="s">
        <v>331</v>
      </c>
      <c r="G128" s="111">
        <v>10</v>
      </c>
      <c r="H128" s="112"/>
      <c r="I128" s="112">
        <v>620</v>
      </c>
      <c r="J128" s="113">
        <v>81</v>
      </c>
      <c r="K128" s="114">
        <v>5</v>
      </c>
      <c r="L128" s="105">
        <v>0</v>
      </c>
      <c r="M128" s="24"/>
      <c r="N128" s="105">
        <v>1</v>
      </c>
      <c r="O128" s="106">
        <v>12</v>
      </c>
      <c r="P128" s="107">
        <v>32</v>
      </c>
      <c r="Q128" s="108" t="s">
        <v>431</v>
      </c>
      <c r="R128" s="109" t="s">
        <v>27</v>
      </c>
      <c r="S128" s="119" t="s">
        <v>258</v>
      </c>
      <c r="T128" s="117">
        <v>11</v>
      </c>
      <c r="U128" s="112">
        <v>650</v>
      </c>
      <c r="V128" s="112"/>
      <c r="W128" s="113">
        <v>81</v>
      </c>
      <c r="X128" s="118">
        <v>2</v>
      </c>
      <c r="Y128" s="105">
        <v>-1</v>
      </c>
    </row>
    <row r="129" spans="1:25" ht="16.5" customHeight="1">
      <c r="A129" s="105">
        <v>0</v>
      </c>
      <c r="B129" s="106">
        <v>9</v>
      </c>
      <c r="C129" s="120">
        <v>22</v>
      </c>
      <c r="D129" s="108" t="s">
        <v>940</v>
      </c>
      <c r="E129" s="121" t="s">
        <v>33</v>
      </c>
      <c r="F129" s="121" t="s">
        <v>331</v>
      </c>
      <c r="G129" s="123">
        <v>10</v>
      </c>
      <c r="H129" s="124"/>
      <c r="I129" s="124">
        <v>620</v>
      </c>
      <c r="J129" s="125">
        <v>41</v>
      </c>
      <c r="K129" s="126">
        <v>5</v>
      </c>
      <c r="L129" s="127">
        <v>0</v>
      </c>
      <c r="M129" s="42"/>
      <c r="N129" s="127">
        <v>-1</v>
      </c>
      <c r="O129" s="128">
        <v>4</v>
      </c>
      <c r="P129" s="107">
        <v>22</v>
      </c>
      <c r="Q129" s="115" t="s">
        <v>45</v>
      </c>
      <c r="R129" s="109" t="s">
        <v>27</v>
      </c>
      <c r="S129" s="119" t="s">
        <v>229</v>
      </c>
      <c r="T129" s="117">
        <v>9</v>
      </c>
      <c r="U129" s="112">
        <v>600</v>
      </c>
      <c r="V129" s="112"/>
      <c r="W129" s="113">
        <v>41</v>
      </c>
      <c r="X129" s="118">
        <v>10</v>
      </c>
      <c r="Y129" s="127">
        <v>1</v>
      </c>
    </row>
    <row r="130" spans="1:25" ht="16.5" customHeight="1">
      <c r="A130" s="105">
        <v>0</v>
      </c>
      <c r="B130" s="106">
        <v>9</v>
      </c>
      <c r="C130" s="107">
        <v>42</v>
      </c>
      <c r="D130" s="115" t="s">
        <v>940</v>
      </c>
      <c r="E130" s="121" t="s">
        <v>33</v>
      </c>
      <c r="F130" s="121" t="s">
        <v>331</v>
      </c>
      <c r="G130" s="111">
        <v>10</v>
      </c>
      <c r="H130" s="112"/>
      <c r="I130" s="112">
        <v>620</v>
      </c>
      <c r="J130" s="113">
        <v>21</v>
      </c>
      <c r="K130" s="114">
        <v>5</v>
      </c>
      <c r="L130" s="105">
        <v>0</v>
      </c>
      <c r="M130" s="24"/>
      <c r="N130" s="105">
        <v>0</v>
      </c>
      <c r="O130" s="106">
        <v>7</v>
      </c>
      <c r="P130" s="107">
        <v>42</v>
      </c>
      <c r="Q130" s="115" t="s">
        <v>57</v>
      </c>
      <c r="R130" s="121" t="s">
        <v>27</v>
      </c>
      <c r="S130" s="160" t="s">
        <v>258</v>
      </c>
      <c r="T130" s="117">
        <v>10</v>
      </c>
      <c r="U130" s="112">
        <v>620</v>
      </c>
      <c r="V130" s="112"/>
      <c r="W130" s="113">
        <v>21</v>
      </c>
      <c r="X130" s="118">
        <v>7</v>
      </c>
      <c r="Y130" s="105">
        <v>0</v>
      </c>
    </row>
    <row r="131" spans="1:25" ht="16.5" customHeight="1">
      <c r="A131" s="105">
        <v>0</v>
      </c>
      <c r="B131" s="106">
        <v>9</v>
      </c>
      <c r="C131" s="107">
        <v>11</v>
      </c>
      <c r="D131" s="115" t="s">
        <v>940</v>
      </c>
      <c r="E131" s="121" t="s">
        <v>33</v>
      </c>
      <c r="F131" s="121" t="s">
        <v>360</v>
      </c>
      <c r="G131" s="111">
        <v>10</v>
      </c>
      <c r="H131" s="112"/>
      <c r="I131" s="112">
        <v>620</v>
      </c>
      <c r="J131" s="113">
        <v>52</v>
      </c>
      <c r="K131" s="114">
        <v>5</v>
      </c>
      <c r="L131" s="105">
        <v>0</v>
      </c>
      <c r="M131" s="24"/>
      <c r="N131" s="105">
        <v>-12</v>
      </c>
      <c r="O131" s="106">
        <v>1</v>
      </c>
      <c r="P131" s="107">
        <v>11</v>
      </c>
      <c r="Q131" s="115" t="s">
        <v>431</v>
      </c>
      <c r="R131" s="121" t="s">
        <v>27</v>
      </c>
      <c r="S131" s="160" t="s">
        <v>229</v>
      </c>
      <c r="T131" s="117">
        <v>10</v>
      </c>
      <c r="U131" s="112"/>
      <c r="V131" s="112">
        <v>100</v>
      </c>
      <c r="W131" s="113">
        <v>52</v>
      </c>
      <c r="X131" s="118">
        <v>13</v>
      </c>
      <c r="Y131" s="105">
        <v>12</v>
      </c>
    </row>
    <row r="132" spans="1:25" ht="16.5" customHeight="1">
      <c r="A132" s="105">
        <v>0</v>
      </c>
      <c r="B132" s="106">
        <v>9</v>
      </c>
      <c r="C132" s="107">
        <v>51</v>
      </c>
      <c r="D132" s="115" t="s">
        <v>940</v>
      </c>
      <c r="E132" s="121" t="s">
        <v>33</v>
      </c>
      <c r="F132" s="121" t="s">
        <v>331</v>
      </c>
      <c r="G132" s="111">
        <v>10</v>
      </c>
      <c r="H132" s="112"/>
      <c r="I132" s="112">
        <v>620</v>
      </c>
      <c r="J132" s="113">
        <v>12</v>
      </c>
      <c r="K132" s="114">
        <v>5</v>
      </c>
      <c r="L132" s="105">
        <v>0</v>
      </c>
      <c r="M132" s="24"/>
      <c r="N132" s="105">
        <v>-12</v>
      </c>
      <c r="O132" s="106">
        <v>1</v>
      </c>
      <c r="P132" s="107">
        <v>51</v>
      </c>
      <c r="Q132" s="115" t="s">
        <v>940</v>
      </c>
      <c r="R132" s="121" t="s">
        <v>30</v>
      </c>
      <c r="S132" s="129" t="s">
        <v>189</v>
      </c>
      <c r="T132" s="117">
        <v>9</v>
      </c>
      <c r="U132" s="112"/>
      <c r="V132" s="112">
        <v>100</v>
      </c>
      <c r="W132" s="113">
        <v>12</v>
      </c>
      <c r="X132" s="118">
        <v>13</v>
      </c>
      <c r="Y132" s="105">
        <v>12</v>
      </c>
    </row>
    <row r="133" spans="1:25" ht="16.5" customHeight="1">
      <c r="A133" s="105">
        <v>0</v>
      </c>
      <c r="B133" s="106">
        <v>2</v>
      </c>
      <c r="C133" s="107">
        <v>62</v>
      </c>
      <c r="D133" s="108" t="s">
        <v>45</v>
      </c>
      <c r="E133" s="109" t="s">
        <v>33</v>
      </c>
      <c r="F133" s="110" t="s">
        <v>187</v>
      </c>
      <c r="G133" s="111">
        <v>10</v>
      </c>
      <c r="H133" s="112"/>
      <c r="I133" s="112">
        <v>630</v>
      </c>
      <c r="J133" s="113">
        <v>72</v>
      </c>
      <c r="K133" s="114">
        <v>12</v>
      </c>
      <c r="L133" s="105">
        <v>0</v>
      </c>
      <c r="M133" s="24"/>
      <c r="N133" s="105">
        <v>0</v>
      </c>
      <c r="O133" s="106">
        <v>7</v>
      </c>
      <c r="P133" s="107">
        <v>62</v>
      </c>
      <c r="Q133" s="108" t="s">
        <v>57</v>
      </c>
      <c r="R133" s="109" t="s">
        <v>27</v>
      </c>
      <c r="S133" s="119" t="s">
        <v>258</v>
      </c>
      <c r="T133" s="117">
        <v>10</v>
      </c>
      <c r="U133" s="112">
        <v>620</v>
      </c>
      <c r="V133" s="112"/>
      <c r="W133" s="113">
        <v>72</v>
      </c>
      <c r="X133" s="118">
        <v>7</v>
      </c>
      <c r="Y133" s="105">
        <v>0</v>
      </c>
    </row>
    <row r="134" spans="1:25" ht="16.5" customHeight="1">
      <c r="A134" s="105">
        <v>-5</v>
      </c>
      <c r="B134" s="106">
        <v>0</v>
      </c>
      <c r="C134" s="107">
        <v>71</v>
      </c>
      <c r="D134" s="108" t="s">
        <v>942</v>
      </c>
      <c r="E134" s="109" t="s">
        <v>33</v>
      </c>
      <c r="F134" s="109" t="s">
        <v>331</v>
      </c>
      <c r="G134" s="111">
        <v>10</v>
      </c>
      <c r="H134" s="112"/>
      <c r="I134" s="112">
        <v>790</v>
      </c>
      <c r="J134" s="113">
        <v>61</v>
      </c>
      <c r="K134" s="114">
        <v>14</v>
      </c>
      <c r="L134" s="105">
        <v>5</v>
      </c>
      <c r="M134" s="24"/>
      <c r="N134" s="105">
        <v>1</v>
      </c>
      <c r="O134" s="106">
        <v>12</v>
      </c>
      <c r="P134" s="107">
        <v>71</v>
      </c>
      <c r="Q134" s="115" t="s">
        <v>57</v>
      </c>
      <c r="R134" s="109" t="s">
        <v>27</v>
      </c>
      <c r="S134" s="119" t="s">
        <v>258</v>
      </c>
      <c r="T134" s="117">
        <v>11</v>
      </c>
      <c r="U134" s="112">
        <v>650</v>
      </c>
      <c r="V134" s="112"/>
      <c r="W134" s="113">
        <v>61</v>
      </c>
      <c r="X134" s="118">
        <v>2</v>
      </c>
      <c r="Y134" s="105">
        <v>-1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>
        <v>21</v>
      </c>
      <c r="F136" s="135"/>
      <c r="G136" s="162"/>
      <c r="H136" s="137" t="s">
        <v>9</v>
      </c>
      <c r="I136" s="137"/>
      <c r="J136" s="171" t="s">
        <v>10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>
        <v>22</v>
      </c>
      <c r="S136" s="135"/>
      <c r="T136" s="162"/>
      <c r="U136" s="137" t="s">
        <v>9</v>
      </c>
      <c r="V136" s="137"/>
      <c r="W136" s="171" t="s">
        <v>12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15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50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4 тур</v>
      </c>
      <c r="B139" s="26"/>
      <c r="C139" s="27"/>
      <c r="D139" s="150"/>
      <c r="E139" s="164" t="s">
        <v>16</v>
      </c>
      <c r="F139" s="29" t="s">
        <v>97</v>
      </c>
      <c r="H139" s="30"/>
      <c r="I139" s="31"/>
      <c r="J139" s="36"/>
      <c r="K139" s="72"/>
      <c r="L139" s="73"/>
      <c r="M139" s="32"/>
      <c r="N139" s="149" t="str">
        <f>$A$4</f>
        <v>4 тур</v>
      </c>
      <c r="O139" s="26"/>
      <c r="P139" s="27"/>
      <c r="Q139" s="150"/>
      <c r="R139" s="164" t="s">
        <v>16</v>
      </c>
      <c r="S139" s="29" t="s">
        <v>966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31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9.1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967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2.1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968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12.1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9.1</v>
      </c>
      <c r="M141" s="32"/>
      <c r="N141" s="151"/>
      <c r="O141" s="26"/>
      <c r="P141" s="27"/>
      <c r="Q141" s="150"/>
      <c r="R141" s="165" t="s">
        <v>20</v>
      </c>
      <c r="S141" s="29" t="s">
        <v>325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13.1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10.1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969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10.1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402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15.1</v>
      </c>
      <c r="Y142" s="75"/>
    </row>
    <row r="143" spans="1:25" s="33" customFormat="1" ht="12.75" customHeight="1">
      <c r="A143" s="166" t="s">
        <v>16</v>
      </c>
      <c r="B143" s="152" t="s">
        <v>763</v>
      </c>
      <c r="C143" s="27"/>
      <c r="D143" s="150"/>
      <c r="F143" s="30"/>
      <c r="H143" s="164" t="s">
        <v>16</v>
      </c>
      <c r="I143" s="153" t="s">
        <v>970</v>
      </c>
      <c r="J143" s="30"/>
      <c r="K143" s="38"/>
      <c r="L143" s="73"/>
      <c r="M143" s="32"/>
      <c r="N143" s="166" t="s">
        <v>16</v>
      </c>
      <c r="O143" s="152" t="s">
        <v>700</v>
      </c>
      <c r="P143" s="27"/>
      <c r="Q143" s="150"/>
      <c r="S143" s="30"/>
      <c r="U143" s="164" t="s">
        <v>16</v>
      </c>
      <c r="V143" s="153" t="s">
        <v>156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971</v>
      </c>
      <c r="C144" s="39"/>
      <c r="D144" s="150"/>
      <c r="F144" s="36"/>
      <c r="H144" s="165" t="s">
        <v>18</v>
      </c>
      <c r="I144" s="153" t="s">
        <v>972</v>
      </c>
      <c r="J144" s="30"/>
      <c r="K144" s="38"/>
      <c r="L144" s="73"/>
      <c r="M144" s="32"/>
      <c r="N144" s="167" t="s">
        <v>18</v>
      </c>
      <c r="O144" s="152" t="s">
        <v>973</v>
      </c>
      <c r="P144" s="39"/>
      <c r="Q144" s="150"/>
      <c r="S144" s="36"/>
      <c r="U144" s="165" t="s">
        <v>18</v>
      </c>
      <c r="V144" s="153" t="s">
        <v>77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89</v>
      </c>
      <c r="C145" s="27"/>
      <c r="D145" s="150"/>
      <c r="F145" s="36"/>
      <c r="H145" s="165" t="s">
        <v>20</v>
      </c>
      <c r="I145" s="153" t="s">
        <v>974</v>
      </c>
      <c r="J145" s="30"/>
      <c r="K145" s="30"/>
      <c r="L145" s="73"/>
      <c r="M145" s="32"/>
      <c r="N145" s="167" t="s">
        <v>20</v>
      </c>
      <c r="O145" s="152" t="s">
        <v>975</v>
      </c>
      <c r="P145" s="27"/>
      <c r="Q145" s="150"/>
      <c r="S145" s="36"/>
      <c r="U145" s="165" t="s">
        <v>20</v>
      </c>
      <c r="V145" s="153" t="s">
        <v>537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976</v>
      </c>
      <c r="C146" s="39"/>
      <c r="D146" s="150"/>
      <c r="F146" s="30"/>
      <c r="H146" s="164" t="s">
        <v>21</v>
      </c>
      <c r="I146" s="153" t="s">
        <v>580</v>
      </c>
      <c r="J146" s="168" t="s">
        <v>117</v>
      </c>
      <c r="K146" s="38"/>
      <c r="L146" s="73"/>
      <c r="M146" s="32"/>
      <c r="N146" s="166" t="s">
        <v>21</v>
      </c>
      <c r="O146" s="152" t="s">
        <v>589</v>
      </c>
      <c r="P146" s="39"/>
      <c r="Q146" s="150"/>
      <c r="S146" s="30"/>
      <c r="U146" s="164" t="s">
        <v>21</v>
      </c>
      <c r="V146" s="153" t="s">
        <v>977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978</v>
      </c>
      <c r="H147" s="30"/>
      <c r="I147" s="81" t="s">
        <v>27</v>
      </c>
      <c r="J147" s="155" t="s">
        <v>979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736</v>
      </c>
      <c r="U147" s="30"/>
      <c r="V147" s="81" t="s">
        <v>27</v>
      </c>
      <c r="W147" s="155" t="s">
        <v>980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981</v>
      </c>
      <c r="H148" s="30"/>
      <c r="I148" s="81" t="s">
        <v>30</v>
      </c>
      <c r="J148" s="155" t="s">
        <v>979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741</v>
      </c>
      <c r="U148" s="30"/>
      <c r="V148" s="81" t="s">
        <v>30</v>
      </c>
      <c r="W148" s="155" t="s">
        <v>980</v>
      </c>
      <c r="X148" s="26"/>
      <c r="Y148" s="73"/>
    </row>
    <row r="149" spans="1:25" s="33" customFormat="1" ht="12.75" customHeight="1">
      <c r="A149" s="151"/>
      <c r="B149" s="156" t="s">
        <v>982</v>
      </c>
      <c r="C149" s="27"/>
      <c r="D149" s="150"/>
      <c r="E149" s="165" t="s">
        <v>20</v>
      </c>
      <c r="F149" s="29" t="s">
        <v>461</v>
      </c>
      <c r="H149" s="38"/>
      <c r="I149" s="81" t="s">
        <v>32</v>
      </c>
      <c r="J149" s="155" t="s">
        <v>983</v>
      </c>
      <c r="K149" s="26"/>
      <c r="L149" s="73"/>
      <c r="M149" s="32"/>
      <c r="N149" s="151"/>
      <c r="O149" s="156" t="s">
        <v>984</v>
      </c>
      <c r="P149" s="27"/>
      <c r="Q149" s="150"/>
      <c r="R149" s="165" t="s">
        <v>20</v>
      </c>
      <c r="S149" s="29" t="s">
        <v>196</v>
      </c>
      <c r="U149" s="38"/>
      <c r="V149" s="81" t="s">
        <v>32</v>
      </c>
      <c r="W149" s="155" t="s">
        <v>985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100</v>
      </c>
      <c r="H150" s="37"/>
      <c r="I150" s="83" t="s">
        <v>33</v>
      </c>
      <c r="J150" s="158" t="s">
        <v>986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987</v>
      </c>
      <c r="U150" s="37"/>
      <c r="V150" s="83" t="s">
        <v>33</v>
      </c>
      <c r="W150" s="158" t="s">
        <v>985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-2</v>
      </c>
      <c r="B154" s="106">
        <v>4</v>
      </c>
      <c r="C154" s="107">
        <v>82</v>
      </c>
      <c r="D154" s="108" t="s">
        <v>300</v>
      </c>
      <c r="E154" s="109" t="s">
        <v>27</v>
      </c>
      <c r="F154" s="110" t="s">
        <v>329</v>
      </c>
      <c r="G154" s="111">
        <v>6</v>
      </c>
      <c r="H154" s="112"/>
      <c r="I154" s="112">
        <v>300</v>
      </c>
      <c r="J154" s="113">
        <v>31</v>
      </c>
      <c r="K154" s="114">
        <v>10</v>
      </c>
      <c r="L154" s="105">
        <v>2</v>
      </c>
      <c r="M154" s="24"/>
      <c r="N154" s="105">
        <v>0</v>
      </c>
      <c r="O154" s="106">
        <v>7</v>
      </c>
      <c r="P154" s="107">
        <v>62</v>
      </c>
      <c r="Q154" s="115" t="s">
        <v>59</v>
      </c>
      <c r="R154" s="109" t="s">
        <v>30</v>
      </c>
      <c r="S154" s="116" t="s">
        <v>502</v>
      </c>
      <c r="T154" s="117">
        <v>6</v>
      </c>
      <c r="U154" s="112"/>
      <c r="V154" s="112">
        <v>100</v>
      </c>
      <c r="W154" s="113">
        <v>72</v>
      </c>
      <c r="X154" s="118">
        <v>7</v>
      </c>
      <c r="Y154" s="105">
        <v>0</v>
      </c>
    </row>
    <row r="155" spans="1:25" ht="16.5" customHeight="1">
      <c r="A155" s="105">
        <v>2</v>
      </c>
      <c r="B155" s="106">
        <v>10</v>
      </c>
      <c r="C155" s="107">
        <v>32</v>
      </c>
      <c r="D155" s="108" t="s">
        <v>884</v>
      </c>
      <c r="E155" s="109" t="s">
        <v>33</v>
      </c>
      <c r="F155" s="109" t="s">
        <v>327</v>
      </c>
      <c r="G155" s="111">
        <v>10</v>
      </c>
      <c r="H155" s="112"/>
      <c r="I155" s="112">
        <v>170</v>
      </c>
      <c r="J155" s="113">
        <v>81</v>
      </c>
      <c r="K155" s="114">
        <v>4</v>
      </c>
      <c r="L155" s="105">
        <v>-2</v>
      </c>
      <c r="M155" s="24"/>
      <c r="N155" s="105">
        <v>6</v>
      </c>
      <c r="O155" s="106">
        <v>14</v>
      </c>
      <c r="P155" s="107">
        <v>71</v>
      </c>
      <c r="Q155" s="108" t="s">
        <v>59</v>
      </c>
      <c r="R155" s="109" t="s">
        <v>30</v>
      </c>
      <c r="S155" s="116" t="s">
        <v>502</v>
      </c>
      <c r="T155" s="117">
        <v>9</v>
      </c>
      <c r="U155" s="112">
        <v>140</v>
      </c>
      <c r="V155" s="112"/>
      <c r="W155" s="113">
        <v>61</v>
      </c>
      <c r="X155" s="118">
        <v>0</v>
      </c>
      <c r="Y155" s="105">
        <v>-6</v>
      </c>
    </row>
    <row r="156" spans="1:25" ht="16.5" customHeight="1">
      <c r="A156" s="105">
        <v>2</v>
      </c>
      <c r="B156" s="106">
        <v>12</v>
      </c>
      <c r="C156" s="120">
        <v>22</v>
      </c>
      <c r="D156" s="108" t="s">
        <v>884</v>
      </c>
      <c r="E156" s="121" t="s">
        <v>33</v>
      </c>
      <c r="F156" s="121" t="s">
        <v>327</v>
      </c>
      <c r="G156" s="123">
        <v>9</v>
      </c>
      <c r="H156" s="124"/>
      <c r="I156" s="124">
        <v>140</v>
      </c>
      <c r="J156" s="125">
        <v>41</v>
      </c>
      <c r="K156" s="126">
        <v>2</v>
      </c>
      <c r="L156" s="127">
        <v>-2</v>
      </c>
      <c r="M156" s="42"/>
      <c r="N156" s="127">
        <v>2</v>
      </c>
      <c r="O156" s="128">
        <v>11</v>
      </c>
      <c r="P156" s="107">
        <v>82</v>
      </c>
      <c r="Q156" s="115" t="s">
        <v>59</v>
      </c>
      <c r="R156" s="109" t="s">
        <v>30</v>
      </c>
      <c r="S156" s="119" t="s">
        <v>223</v>
      </c>
      <c r="T156" s="117">
        <v>7</v>
      </c>
      <c r="U156" s="112"/>
      <c r="V156" s="112">
        <v>50</v>
      </c>
      <c r="W156" s="113">
        <v>31</v>
      </c>
      <c r="X156" s="118">
        <v>3</v>
      </c>
      <c r="Y156" s="127">
        <v>-2</v>
      </c>
    </row>
    <row r="157" spans="1:25" ht="16.5" customHeight="1">
      <c r="A157" s="105">
        <v>1</v>
      </c>
      <c r="B157" s="106">
        <v>7</v>
      </c>
      <c r="C157" s="107">
        <v>42</v>
      </c>
      <c r="D157" s="115" t="s">
        <v>59</v>
      </c>
      <c r="E157" s="121" t="s">
        <v>30</v>
      </c>
      <c r="F157" s="122" t="s">
        <v>228</v>
      </c>
      <c r="G157" s="111">
        <v>6</v>
      </c>
      <c r="H157" s="112"/>
      <c r="I157" s="112">
        <v>200</v>
      </c>
      <c r="J157" s="113">
        <v>21</v>
      </c>
      <c r="K157" s="114">
        <v>7</v>
      </c>
      <c r="L157" s="105">
        <v>-1</v>
      </c>
      <c r="M157" s="24"/>
      <c r="N157" s="105">
        <v>2</v>
      </c>
      <c r="O157" s="106">
        <v>11</v>
      </c>
      <c r="P157" s="107">
        <v>32</v>
      </c>
      <c r="Q157" s="115" t="s">
        <v>59</v>
      </c>
      <c r="R157" s="121" t="s">
        <v>30</v>
      </c>
      <c r="S157" s="129" t="s">
        <v>185</v>
      </c>
      <c r="T157" s="117">
        <v>7</v>
      </c>
      <c r="U157" s="112"/>
      <c r="V157" s="112">
        <v>50</v>
      </c>
      <c r="W157" s="113">
        <v>81</v>
      </c>
      <c r="X157" s="118">
        <v>3</v>
      </c>
      <c r="Y157" s="105">
        <v>-2</v>
      </c>
    </row>
    <row r="158" spans="1:25" ht="16.5" customHeight="1">
      <c r="A158" s="105">
        <v>8</v>
      </c>
      <c r="B158" s="106">
        <v>14</v>
      </c>
      <c r="C158" s="107">
        <v>11</v>
      </c>
      <c r="D158" s="115" t="s">
        <v>59</v>
      </c>
      <c r="E158" s="121" t="s">
        <v>30</v>
      </c>
      <c r="F158" s="122" t="s">
        <v>227</v>
      </c>
      <c r="G158" s="111">
        <v>8</v>
      </c>
      <c r="H158" s="112">
        <v>110</v>
      </c>
      <c r="I158" s="112"/>
      <c r="J158" s="113">
        <v>52</v>
      </c>
      <c r="K158" s="114">
        <v>0</v>
      </c>
      <c r="L158" s="105">
        <v>-8</v>
      </c>
      <c r="M158" s="24"/>
      <c r="N158" s="105">
        <v>-1</v>
      </c>
      <c r="O158" s="106">
        <v>4</v>
      </c>
      <c r="P158" s="107">
        <v>22</v>
      </c>
      <c r="Q158" s="115" t="s">
        <v>883</v>
      </c>
      <c r="R158" s="121" t="s">
        <v>33</v>
      </c>
      <c r="S158" s="129" t="s">
        <v>295</v>
      </c>
      <c r="T158" s="117">
        <v>9</v>
      </c>
      <c r="U158" s="112"/>
      <c r="V158" s="112">
        <v>140</v>
      </c>
      <c r="W158" s="113">
        <v>41</v>
      </c>
      <c r="X158" s="118">
        <v>10</v>
      </c>
      <c r="Y158" s="105">
        <v>1</v>
      </c>
    </row>
    <row r="159" spans="1:25" ht="16.5" customHeight="1">
      <c r="A159" s="105">
        <v>-5</v>
      </c>
      <c r="B159" s="106">
        <v>1</v>
      </c>
      <c r="C159" s="107">
        <v>51</v>
      </c>
      <c r="D159" s="115" t="s">
        <v>71</v>
      </c>
      <c r="E159" s="121" t="s">
        <v>27</v>
      </c>
      <c r="F159" s="122" t="s">
        <v>329</v>
      </c>
      <c r="G159" s="111">
        <v>4</v>
      </c>
      <c r="H159" s="112"/>
      <c r="I159" s="112">
        <v>400</v>
      </c>
      <c r="J159" s="113">
        <v>12</v>
      </c>
      <c r="K159" s="114">
        <v>13</v>
      </c>
      <c r="L159" s="105">
        <v>5</v>
      </c>
      <c r="M159" s="24"/>
      <c r="N159" s="105">
        <v>-2</v>
      </c>
      <c r="O159" s="106">
        <v>2</v>
      </c>
      <c r="P159" s="107">
        <v>42</v>
      </c>
      <c r="Q159" s="115" t="s">
        <v>72</v>
      </c>
      <c r="R159" s="121" t="s">
        <v>32</v>
      </c>
      <c r="S159" s="129" t="s">
        <v>357</v>
      </c>
      <c r="T159" s="117">
        <v>9</v>
      </c>
      <c r="U159" s="112"/>
      <c r="V159" s="112">
        <v>150</v>
      </c>
      <c r="W159" s="113">
        <v>21</v>
      </c>
      <c r="X159" s="118">
        <v>12</v>
      </c>
      <c r="Y159" s="105">
        <v>2</v>
      </c>
    </row>
    <row r="160" spans="1:25" ht="16.5" customHeight="1">
      <c r="A160" s="105">
        <v>-5</v>
      </c>
      <c r="B160" s="106">
        <v>1</v>
      </c>
      <c r="C160" s="107">
        <v>62</v>
      </c>
      <c r="D160" s="108" t="s">
        <v>887</v>
      </c>
      <c r="E160" s="109" t="s">
        <v>30</v>
      </c>
      <c r="F160" s="110" t="s">
        <v>228</v>
      </c>
      <c r="G160" s="111">
        <v>5</v>
      </c>
      <c r="H160" s="112"/>
      <c r="I160" s="112">
        <v>400</v>
      </c>
      <c r="J160" s="113">
        <v>72</v>
      </c>
      <c r="K160" s="114">
        <v>13</v>
      </c>
      <c r="L160" s="105">
        <v>5</v>
      </c>
      <c r="M160" s="24"/>
      <c r="N160" s="105">
        <v>-3</v>
      </c>
      <c r="O160" s="106">
        <v>0</v>
      </c>
      <c r="P160" s="107">
        <v>11</v>
      </c>
      <c r="Q160" s="108" t="s">
        <v>72</v>
      </c>
      <c r="R160" s="109" t="s">
        <v>30</v>
      </c>
      <c r="S160" s="119" t="s">
        <v>223</v>
      </c>
      <c r="T160" s="117">
        <v>3</v>
      </c>
      <c r="U160" s="112"/>
      <c r="V160" s="112">
        <v>200</v>
      </c>
      <c r="W160" s="113">
        <v>52</v>
      </c>
      <c r="X160" s="118">
        <v>14</v>
      </c>
      <c r="Y160" s="105">
        <v>3</v>
      </c>
    </row>
    <row r="161" spans="1:25" ht="16.5" customHeight="1">
      <c r="A161" s="105">
        <v>1</v>
      </c>
      <c r="B161" s="106">
        <v>7</v>
      </c>
      <c r="C161" s="107">
        <v>71</v>
      </c>
      <c r="D161" s="108" t="s">
        <v>300</v>
      </c>
      <c r="E161" s="109" t="s">
        <v>30</v>
      </c>
      <c r="F161" s="109" t="s">
        <v>359</v>
      </c>
      <c r="G161" s="111">
        <v>7</v>
      </c>
      <c r="H161" s="112"/>
      <c r="I161" s="112">
        <v>200</v>
      </c>
      <c r="J161" s="113">
        <v>61</v>
      </c>
      <c r="K161" s="114">
        <v>7</v>
      </c>
      <c r="L161" s="105">
        <v>-1</v>
      </c>
      <c r="M161" s="24"/>
      <c r="N161" s="105">
        <v>0</v>
      </c>
      <c r="O161" s="106">
        <v>7</v>
      </c>
      <c r="P161" s="107">
        <v>51</v>
      </c>
      <c r="Q161" s="115" t="s">
        <v>59</v>
      </c>
      <c r="R161" s="109" t="s">
        <v>30</v>
      </c>
      <c r="S161" s="119" t="s">
        <v>223</v>
      </c>
      <c r="T161" s="117">
        <v>6</v>
      </c>
      <c r="U161" s="112"/>
      <c r="V161" s="112">
        <v>100</v>
      </c>
      <c r="W161" s="113">
        <v>12</v>
      </c>
      <c r="X161" s="118">
        <v>7</v>
      </c>
      <c r="Y161" s="105">
        <v>0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>
        <v>23</v>
      </c>
      <c r="F163" s="135"/>
      <c r="G163" s="162"/>
      <c r="H163" s="137" t="s">
        <v>9</v>
      </c>
      <c r="I163" s="137"/>
      <c r="J163" s="171" t="s">
        <v>47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>
        <v>24</v>
      </c>
      <c r="S163" s="135"/>
      <c r="T163" s="162"/>
      <c r="U163" s="137" t="s">
        <v>9</v>
      </c>
      <c r="V163" s="137"/>
      <c r="W163" s="171" t="s">
        <v>49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51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14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4 тур</v>
      </c>
      <c r="B166" s="26"/>
      <c r="C166" s="27"/>
      <c r="D166" s="150"/>
      <c r="E166" s="164" t="s">
        <v>16</v>
      </c>
      <c r="F166" s="29" t="s">
        <v>976</v>
      </c>
      <c r="H166" s="30"/>
      <c r="I166" s="31"/>
      <c r="J166" s="36"/>
      <c r="K166" s="72"/>
      <c r="L166" s="73"/>
      <c r="M166" s="32"/>
      <c r="N166" s="149" t="str">
        <f>$A$4</f>
        <v>4 тур</v>
      </c>
      <c r="O166" s="26"/>
      <c r="P166" s="27"/>
      <c r="Q166" s="150"/>
      <c r="R166" s="164" t="s">
        <v>16</v>
      </c>
      <c r="S166" s="29" t="s">
        <v>988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989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6.1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98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10.1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990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12.1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13.1</v>
      </c>
      <c r="M168" s="32"/>
      <c r="N168" s="151"/>
      <c r="O168" s="26"/>
      <c r="P168" s="27"/>
      <c r="Q168" s="150"/>
      <c r="R168" s="165" t="s">
        <v>20</v>
      </c>
      <c r="S168" s="29" t="s">
        <v>623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13.1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11.1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98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9.1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991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6.1</v>
      </c>
      <c r="Y169" s="75"/>
    </row>
    <row r="170" spans="1:25" s="33" customFormat="1" ht="12.75" customHeight="1">
      <c r="A170" s="166" t="s">
        <v>16</v>
      </c>
      <c r="B170" s="152" t="s">
        <v>450</v>
      </c>
      <c r="C170" s="27"/>
      <c r="D170" s="150"/>
      <c r="F170" s="30"/>
      <c r="H170" s="164" t="s">
        <v>16</v>
      </c>
      <c r="I170" s="153" t="s">
        <v>992</v>
      </c>
      <c r="J170" s="30"/>
      <c r="K170" s="38"/>
      <c r="L170" s="73"/>
      <c r="M170" s="32"/>
      <c r="N170" s="166" t="s">
        <v>16</v>
      </c>
      <c r="O170" s="152" t="s">
        <v>96</v>
      </c>
      <c r="P170" s="27"/>
      <c r="Q170" s="150"/>
      <c r="S170" s="30"/>
      <c r="U170" s="164" t="s">
        <v>16</v>
      </c>
      <c r="V170" s="153" t="s">
        <v>993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864</v>
      </c>
      <c r="C171" s="39"/>
      <c r="D171" s="150"/>
      <c r="F171" s="36"/>
      <c r="H171" s="165" t="s">
        <v>18</v>
      </c>
      <c r="I171" s="153" t="s">
        <v>763</v>
      </c>
      <c r="J171" s="30"/>
      <c r="K171" s="38"/>
      <c r="L171" s="73"/>
      <c r="M171" s="32"/>
      <c r="N171" s="167" t="s">
        <v>18</v>
      </c>
      <c r="O171" s="152" t="s">
        <v>499</v>
      </c>
      <c r="P171" s="39"/>
      <c r="Q171" s="150"/>
      <c r="S171" s="36"/>
      <c r="U171" s="165" t="s">
        <v>18</v>
      </c>
      <c r="V171" s="153" t="s">
        <v>764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994</v>
      </c>
      <c r="C172" s="27"/>
      <c r="D172" s="150"/>
      <c r="F172" s="36"/>
      <c r="H172" s="165" t="s">
        <v>20</v>
      </c>
      <c r="I172" s="153" t="s">
        <v>995</v>
      </c>
      <c r="J172" s="30"/>
      <c r="K172" s="30"/>
      <c r="L172" s="73"/>
      <c r="M172" s="32"/>
      <c r="N172" s="167" t="s">
        <v>20</v>
      </c>
      <c r="O172" s="152" t="s">
        <v>996</v>
      </c>
      <c r="P172" s="27"/>
      <c r="Q172" s="150"/>
      <c r="S172" s="36"/>
      <c r="U172" s="165" t="s">
        <v>20</v>
      </c>
      <c r="V172" s="153" t="s">
        <v>928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269</v>
      </c>
      <c r="C173" s="39"/>
      <c r="D173" s="150"/>
      <c r="F173" s="30"/>
      <c r="H173" s="164" t="s">
        <v>21</v>
      </c>
      <c r="I173" s="153" t="s">
        <v>997</v>
      </c>
      <c r="J173" s="168" t="s">
        <v>117</v>
      </c>
      <c r="K173" s="38"/>
      <c r="L173" s="73"/>
      <c r="M173" s="32"/>
      <c r="N173" s="166" t="s">
        <v>21</v>
      </c>
      <c r="O173" s="152" t="s">
        <v>998</v>
      </c>
      <c r="P173" s="39"/>
      <c r="Q173" s="150"/>
      <c r="S173" s="30"/>
      <c r="U173" s="164" t="s">
        <v>21</v>
      </c>
      <c r="V173" s="153" t="s">
        <v>999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1000</v>
      </c>
      <c r="H174" s="30"/>
      <c r="I174" s="81" t="s">
        <v>27</v>
      </c>
      <c r="J174" s="155" t="s">
        <v>1001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91</v>
      </c>
      <c r="U174" s="30"/>
      <c r="V174" s="81" t="s">
        <v>27</v>
      </c>
      <c r="W174" s="155" t="s">
        <v>1002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647</v>
      </c>
      <c r="H175" s="30"/>
      <c r="I175" s="81" t="s">
        <v>30</v>
      </c>
      <c r="J175" s="155" t="s">
        <v>1001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1003</v>
      </c>
      <c r="U175" s="30"/>
      <c r="V175" s="81" t="s">
        <v>30</v>
      </c>
      <c r="W175" s="155" t="s">
        <v>1002</v>
      </c>
      <c r="X175" s="26"/>
      <c r="Y175" s="73"/>
    </row>
    <row r="176" spans="1:25" s="33" customFormat="1" ht="12.75" customHeight="1">
      <c r="A176" s="151"/>
      <c r="B176" s="156" t="s">
        <v>1004</v>
      </c>
      <c r="C176" s="27"/>
      <c r="D176" s="150"/>
      <c r="E176" s="165" t="s">
        <v>20</v>
      </c>
      <c r="F176" s="29" t="s">
        <v>23</v>
      </c>
      <c r="H176" s="38"/>
      <c r="I176" s="81" t="s">
        <v>32</v>
      </c>
      <c r="J176" s="155" t="s">
        <v>1005</v>
      </c>
      <c r="K176" s="26"/>
      <c r="L176" s="73"/>
      <c r="M176" s="32"/>
      <c r="N176" s="151"/>
      <c r="O176" s="156" t="s">
        <v>1006</v>
      </c>
      <c r="P176" s="27"/>
      <c r="Q176" s="150"/>
      <c r="R176" s="165" t="s">
        <v>20</v>
      </c>
      <c r="S176" s="29" t="s">
        <v>1007</v>
      </c>
      <c r="U176" s="38"/>
      <c r="V176" s="81" t="s">
        <v>32</v>
      </c>
      <c r="W176" s="155" t="s">
        <v>1008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1009</v>
      </c>
      <c r="H177" s="37"/>
      <c r="I177" s="83" t="s">
        <v>33</v>
      </c>
      <c r="J177" s="158" t="s">
        <v>1005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464</v>
      </c>
      <c r="U177" s="37"/>
      <c r="V177" s="83" t="s">
        <v>33</v>
      </c>
      <c r="W177" s="158" t="s">
        <v>1010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-5</v>
      </c>
      <c r="B181" s="106">
        <v>2</v>
      </c>
      <c r="C181" s="107">
        <v>62</v>
      </c>
      <c r="D181" s="108" t="s">
        <v>45</v>
      </c>
      <c r="E181" s="109" t="s">
        <v>32</v>
      </c>
      <c r="F181" s="110" t="s">
        <v>572</v>
      </c>
      <c r="G181" s="111">
        <v>10</v>
      </c>
      <c r="H181" s="112"/>
      <c r="I181" s="112">
        <v>630</v>
      </c>
      <c r="J181" s="113">
        <v>72</v>
      </c>
      <c r="K181" s="114">
        <v>12</v>
      </c>
      <c r="L181" s="105">
        <v>5</v>
      </c>
      <c r="M181" s="24"/>
      <c r="N181" s="105">
        <v>-8</v>
      </c>
      <c r="O181" s="106">
        <v>0</v>
      </c>
      <c r="P181" s="107">
        <v>62</v>
      </c>
      <c r="Q181" s="115" t="s">
        <v>45</v>
      </c>
      <c r="R181" s="109" t="s">
        <v>32</v>
      </c>
      <c r="S181" s="116" t="s">
        <v>432</v>
      </c>
      <c r="T181" s="117">
        <v>9</v>
      </c>
      <c r="U181" s="112"/>
      <c r="V181" s="112">
        <v>400</v>
      </c>
      <c r="W181" s="113">
        <v>72</v>
      </c>
      <c r="X181" s="118">
        <v>14</v>
      </c>
      <c r="Y181" s="105">
        <v>8</v>
      </c>
    </row>
    <row r="182" spans="1:25" ht="16.5" customHeight="1">
      <c r="A182" s="105">
        <v>12</v>
      </c>
      <c r="B182" s="106">
        <v>13</v>
      </c>
      <c r="C182" s="107">
        <v>71</v>
      </c>
      <c r="D182" s="108" t="s">
        <v>45</v>
      </c>
      <c r="E182" s="109" t="s">
        <v>32</v>
      </c>
      <c r="F182" s="109" t="s">
        <v>185</v>
      </c>
      <c r="G182" s="111">
        <v>7</v>
      </c>
      <c r="H182" s="112">
        <v>200</v>
      </c>
      <c r="I182" s="112"/>
      <c r="J182" s="113">
        <v>61</v>
      </c>
      <c r="K182" s="114">
        <v>1</v>
      </c>
      <c r="L182" s="105">
        <v>-12</v>
      </c>
      <c r="M182" s="24"/>
      <c r="N182" s="105">
        <v>3</v>
      </c>
      <c r="O182" s="106">
        <v>10</v>
      </c>
      <c r="P182" s="107">
        <v>71</v>
      </c>
      <c r="Q182" s="108" t="s">
        <v>45</v>
      </c>
      <c r="R182" s="109" t="s">
        <v>32</v>
      </c>
      <c r="S182" s="116" t="s">
        <v>432</v>
      </c>
      <c r="T182" s="117">
        <v>8</v>
      </c>
      <c r="U182" s="112">
        <v>50</v>
      </c>
      <c r="V182" s="112"/>
      <c r="W182" s="113">
        <v>61</v>
      </c>
      <c r="X182" s="118">
        <v>4</v>
      </c>
      <c r="Y182" s="105">
        <v>-3</v>
      </c>
    </row>
    <row r="183" spans="1:25" ht="16.5" customHeight="1">
      <c r="A183" s="105">
        <v>-5</v>
      </c>
      <c r="B183" s="106">
        <v>2</v>
      </c>
      <c r="C183" s="120">
        <v>82</v>
      </c>
      <c r="D183" s="108" t="s">
        <v>45</v>
      </c>
      <c r="E183" s="121" t="s">
        <v>32</v>
      </c>
      <c r="F183" s="122" t="s">
        <v>1011</v>
      </c>
      <c r="G183" s="123">
        <v>10</v>
      </c>
      <c r="H183" s="124"/>
      <c r="I183" s="124">
        <v>630</v>
      </c>
      <c r="J183" s="125">
        <v>31</v>
      </c>
      <c r="K183" s="126">
        <v>12</v>
      </c>
      <c r="L183" s="127">
        <v>5</v>
      </c>
      <c r="M183" s="42"/>
      <c r="N183" s="127">
        <v>6</v>
      </c>
      <c r="O183" s="128">
        <v>14</v>
      </c>
      <c r="P183" s="107">
        <v>82</v>
      </c>
      <c r="Q183" s="115" t="s">
        <v>884</v>
      </c>
      <c r="R183" s="109" t="s">
        <v>30</v>
      </c>
      <c r="S183" s="116" t="s">
        <v>226</v>
      </c>
      <c r="T183" s="117">
        <v>10</v>
      </c>
      <c r="U183" s="112">
        <v>170</v>
      </c>
      <c r="V183" s="112"/>
      <c r="W183" s="113">
        <v>31</v>
      </c>
      <c r="X183" s="118">
        <v>0</v>
      </c>
      <c r="Y183" s="127">
        <v>-6</v>
      </c>
    </row>
    <row r="184" spans="1:25" ht="16.5" customHeight="1">
      <c r="A184" s="105">
        <v>-5</v>
      </c>
      <c r="B184" s="106">
        <v>7</v>
      </c>
      <c r="C184" s="120">
        <v>32</v>
      </c>
      <c r="D184" s="108" t="s">
        <v>45</v>
      </c>
      <c r="E184" s="121" t="s">
        <v>32</v>
      </c>
      <c r="F184" s="121" t="s">
        <v>185</v>
      </c>
      <c r="G184" s="123">
        <v>9</v>
      </c>
      <c r="H184" s="124"/>
      <c r="I184" s="124">
        <v>600</v>
      </c>
      <c r="J184" s="125">
        <v>81</v>
      </c>
      <c r="K184" s="126">
        <v>7</v>
      </c>
      <c r="L184" s="127">
        <v>5</v>
      </c>
      <c r="M184" s="42"/>
      <c r="N184" s="127">
        <v>-2</v>
      </c>
      <c r="O184" s="128">
        <v>3</v>
      </c>
      <c r="P184" s="107">
        <v>32</v>
      </c>
      <c r="Q184" s="115" t="s">
        <v>72</v>
      </c>
      <c r="R184" s="109" t="s">
        <v>32</v>
      </c>
      <c r="S184" s="119" t="s">
        <v>1011</v>
      </c>
      <c r="T184" s="117">
        <v>8</v>
      </c>
      <c r="U184" s="112"/>
      <c r="V184" s="112">
        <v>120</v>
      </c>
      <c r="W184" s="113">
        <v>81</v>
      </c>
      <c r="X184" s="118">
        <v>11</v>
      </c>
      <c r="Y184" s="127">
        <v>2</v>
      </c>
    </row>
    <row r="185" spans="1:25" ht="16.5" customHeight="1">
      <c r="A185" s="105">
        <v>-5</v>
      </c>
      <c r="B185" s="106">
        <v>2</v>
      </c>
      <c r="C185" s="120">
        <v>22</v>
      </c>
      <c r="D185" s="108" t="s">
        <v>45</v>
      </c>
      <c r="E185" s="121" t="s">
        <v>32</v>
      </c>
      <c r="F185" s="121" t="s">
        <v>185</v>
      </c>
      <c r="G185" s="123">
        <v>10</v>
      </c>
      <c r="H185" s="124"/>
      <c r="I185" s="124">
        <v>630</v>
      </c>
      <c r="J185" s="125">
        <v>41</v>
      </c>
      <c r="K185" s="126">
        <v>12</v>
      </c>
      <c r="L185" s="127">
        <v>5</v>
      </c>
      <c r="M185" s="42"/>
      <c r="N185" s="127">
        <v>-1</v>
      </c>
      <c r="O185" s="128">
        <v>7</v>
      </c>
      <c r="P185" s="107">
        <v>22</v>
      </c>
      <c r="Q185" s="115" t="s">
        <v>885</v>
      </c>
      <c r="R185" s="109" t="s">
        <v>33</v>
      </c>
      <c r="S185" s="116" t="s">
        <v>327</v>
      </c>
      <c r="T185" s="117">
        <v>9</v>
      </c>
      <c r="U185" s="112"/>
      <c r="V185" s="112">
        <v>110</v>
      </c>
      <c r="W185" s="113">
        <v>41</v>
      </c>
      <c r="X185" s="118">
        <v>7</v>
      </c>
      <c r="Y185" s="127">
        <v>1</v>
      </c>
    </row>
    <row r="186" spans="1:25" ht="16.5" customHeight="1">
      <c r="A186" s="105">
        <v>-5</v>
      </c>
      <c r="B186" s="106">
        <v>7</v>
      </c>
      <c r="C186" s="107">
        <v>42</v>
      </c>
      <c r="D186" s="115" t="s">
        <v>45</v>
      </c>
      <c r="E186" s="121" t="s">
        <v>32</v>
      </c>
      <c r="F186" s="121" t="s">
        <v>185</v>
      </c>
      <c r="G186" s="111">
        <v>9</v>
      </c>
      <c r="H186" s="112"/>
      <c r="I186" s="112">
        <v>600</v>
      </c>
      <c r="J186" s="113">
        <v>21</v>
      </c>
      <c r="K186" s="114">
        <v>7</v>
      </c>
      <c r="L186" s="105">
        <v>5</v>
      </c>
      <c r="M186" s="24"/>
      <c r="N186" s="105">
        <v>5</v>
      </c>
      <c r="O186" s="106">
        <v>12</v>
      </c>
      <c r="P186" s="107">
        <v>42</v>
      </c>
      <c r="Q186" s="115" t="s">
        <v>883</v>
      </c>
      <c r="R186" s="121" t="s">
        <v>30</v>
      </c>
      <c r="S186" s="129" t="s">
        <v>226</v>
      </c>
      <c r="T186" s="117">
        <v>8</v>
      </c>
      <c r="U186" s="112">
        <v>110</v>
      </c>
      <c r="V186" s="112"/>
      <c r="W186" s="113">
        <v>21</v>
      </c>
      <c r="X186" s="118">
        <v>2</v>
      </c>
      <c r="Y186" s="105">
        <v>-5</v>
      </c>
    </row>
    <row r="187" spans="1:25" ht="16.5" customHeight="1">
      <c r="A187" s="105">
        <v>11</v>
      </c>
      <c r="B187" s="106">
        <v>10</v>
      </c>
      <c r="C187" s="107">
        <v>11</v>
      </c>
      <c r="D187" s="108" t="s">
        <v>45</v>
      </c>
      <c r="E187" s="109" t="s">
        <v>33</v>
      </c>
      <c r="F187" s="109" t="s">
        <v>603</v>
      </c>
      <c r="G187" s="111">
        <v>8</v>
      </c>
      <c r="H187" s="112">
        <v>100</v>
      </c>
      <c r="I187" s="112"/>
      <c r="J187" s="113">
        <v>52</v>
      </c>
      <c r="K187" s="114">
        <v>4</v>
      </c>
      <c r="L187" s="105">
        <v>-11</v>
      </c>
      <c r="M187" s="24"/>
      <c r="N187" s="105">
        <v>-2</v>
      </c>
      <c r="O187" s="106">
        <v>3</v>
      </c>
      <c r="P187" s="107">
        <v>11</v>
      </c>
      <c r="Q187" s="108" t="s">
        <v>72</v>
      </c>
      <c r="R187" s="109" t="s">
        <v>32</v>
      </c>
      <c r="S187" s="119" t="s">
        <v>1011</v>
      </c>
      <c r="T187" s="117">
        <v>8</v>
      </c>
      <c r="U187" s="112"/>
      <c r="V187" s="112">
        <v>120</v>
      </c>
      <c r="W187" s="113">
        <v>52</v>
      </c>
      <c r="X187" s="118">
        <v>11</v>
      </c>
      <c r="Y187" s="105">
        <v>2</v>
      </c>
    </row>
    <row r="188" spans="1:25" ht="16.5" customHeight="1">
      <c r="A188" s="105">
        <v>12</v>
      </c>
      <c r="B188" s="106">
        <v>13</v>
      </c>
      <c r="C188" s="107">
        <v>51</v>
      </c>
      <c r="D188" s="108" t="s">
        <v>45</v>
      </c>
      <c r="E188" s="109" t="s">
        <v>32</v>
      </c>
      <c r="F188" s="109" t="s">
        <v>185</v>
      </c>
      <c r="G188" s="111">
        <v>7</v>
      </c>
      <c r="H188" s="112">
        <v>200</v>
      </c>
      <c r="I188" s="112"/>
      <c r="J188" s="113">
        <v>12</v>
      </c>
      <c r="K188" s="114">
        <v>1</v>
      </c>
      <c r="L188" s="105">
        <v>-12</v>
      </c>
      <c r="M188" s="24"/>
      <c r="N188" s="105">
        <v>-1</v>
      </c>
      <c r="O188" s="106">
        <v>7</v>
      </c>
      <c r="P188" s="107">
        <v>51</v>
      </c>
      <c r="Q188" s="115" t="s">
        <v>887</v>
      </c>
      <c r="R188" s="109" t="s">
        <v>33</v>
      </c>
      <c r="S188" s="119" t="s">
        <v>224</v>
      </c>
      <c r="T188" s="117">
        <v>9</v>
      </c>
      <c r="U188" s="112"/>
      <c r="V188" s="112">
        <v>110</v>
      </c>
      <c r="W188" s="113">
        <v>12</v>
      </c>
      <c r="X188" s="118">
        <v>7</v>
      </c>
      <c r="Y188" s="105">
        <v>1</v>
      </c>
    </row>
  </sheetData>
  <sheetProtection/>
  <mergeCells count="28">
    <mergeCell ref="J1:K1"/>
    <mergeCell ref="W1:X1"/>
    <mergeCell ref="J2:K2"/>
    <mergeCell ref="W2:X2"/>
    <mergeCell ref="J28:K28"/>
    <mergeCell ref="W28:X28"/>
    <mergeCell ref="J29:K29"/>
    <mergeCell ref="W29:X29"/>
    <mergeCell ref="J55:K55"/>
    <mergeCell ref="W55:X55"/>
    <mergeCell ref="J56:K56"/>
    <mergeCell ref="W56:X56"/>
    <mergeCell ref="J82:K82"/>
    <mergeCell ref="W82:X82"/>
    <mergeCell ref="J83:K83"/>
    <mergeCell ref="W83:X83"/>
    <mergeCell ref="J109:K109"/>
    <mergeCell ref="W109:X109"/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>
        <v>25</v>
      </c>
      <c r="F1" s="135"/>
      <c r="G1" s="162"/>
      <c r="H1" s="137" t="s">
        <v>9</v>
      </c>
      <c r="I1" s="137"/>
      <c r="J1" s="171" t="s">
        <v>10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>
        <v>26</v>
      </c>
      <c r="S1" s="135"/>
      <c r="T1" s="162"/>
      <c r="U1" s="137" t="s">
        <v>9</v>
      </c>
      <c r="V1" s="137"/>
      <c r="W1" s="171" t="s">
        <v>12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50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51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1012</v>
      </c>
      <c r="B4" s="26"/>
      <c r="C4" s="27"/>
      <c r="D4" s="150"/>
      <c r="E4" s="164" t="s">
        <v>16</v>
      </c>
      <c r="F4" s="29" t="s">
        <v>70</v>
      </c>
      <c r="H4" s="30"/>
      <c r="I4" s="31"/>
      <c r="J4" s="36"/>
      <c r="K4" s="72"/>
      <c r="L4" s="73"/>
      <c r="M4" s="32"/>
      <c r="N4" s="149" t="str">
        <f>$A$4</f>
        <v>5 тур</v>
      </c>
      <c r="O4" s="26"/>
      <c r="P4" s="27"/>
      <c r="Q4" s="150"/>
      <c r="R4" s="164" t="s">
        <v>16</v>
      </c>
      <c r="S4" s="29" t="s">
        <v>1013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1014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17.1</v>
      </c>
      <c r="L5" s="75"/>
      <c r="M5" s="32"/>
      <c r="N5" s="151"/>
      <c r="O5" s="26"/>
      <c r="P5" s="27"/>
      <c r="Q5" s="150"/>
      <c r="R5" s="165" t="s">
        <v>18</v>
      </c>
      <c r="S5" s="29" t="s">
        <v>549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10.1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477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3.1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10.1</v>
      </c>
      <c r="M6" s="32"/>
      <c r="N6" s="151"/>
      <c r="O6" s="26"/>
      <c r="P6" s="27"/>
      <c r="Q6" s="150"/>
      <c r="R6" s="165" t="s">
        <v>20</v>
      </c>
      <c r="S6" s="29" t="s">
        <v>923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4.1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18.1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1015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10.1</v>
      </c>
      <c r="L7" s="75"/>
      <c r="M7" s="32"/>
      <c r="N7" s="151"/>
      <c r="O7" s="26"/>
      <c r="P7" s="27"/>
      <c r="Q7" s="150"/>
      <c r="R7" s="164" t="s">
        <v>21</v>
      </c>
      <c r="S7" s="29" t="s">
        <v>96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8.1</v>
      </c>
      <c r="Y7" s="75"/>
    </row>
    <row r="8" spans="1:25" s="33" customFormat="1" ht="12.75" customHeight="1">
      <c r="A8" s="166" t="s">
        <v>16</v>
      </c>
      <c r="B8" s="152" t="s">
        <v>28</v>
      </c>
      <c r="C8" s="27"/>
      <c r="D8" s="150"/>
      <c r="F8" s="30"/>
      <c r="H8" s="164" t="s">
        <v>16</v>
      </c>
      <c r="I8" s="153" t="s">
        <v>1016</v>
      </c>
      <c r="J8" s="30"/>
      <c r="K8" s="38"/>
      <c r="L8" s="73"/>
      <c r="M8" s="32"/>
      <c r="N8" s="166" t="s">
        <v>16</v>
      </c>
      <c r="O8" s="152" t="s">
        <v>925</v>
      </c>
      <c r="P8" s="27"/>
      <c r="Q8" s="150"/>
      <c r="S8" s="30"/>
      <c r="U8" s="164" t="s">
        <v>16</v>
      </c>
      <c r="V8" s="153" t="s">
        <v>875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1017</v>
      </c>
      <c r="C9" s="39"/>
      <c r="D9" s="150"/>
      <c r="F9" s="36"/>
      <c r="H9" s="165" t="s">
        <v>18</v>
      </c>
      <c r="I9" s="153" t="s">
        <v>1018</v>
      </c>
      <c r="J9" s="30"/>
      <c r="K9" s="38"/>
      <c r="L9" s="73"/>
      <c r="M9" s="32"/>
      <c r="N9" s="167" t="s">
        <v>18</v>
      </c>
      <c r="O9" s="152" t="s">
        <v>1019</v>
      </c>
      <c r="P9" s="39"/>
      <c r="Q9" s="150"/>
      <c r="S9" s="36"/>
      <c r="U9" s="165" t="s">
        <v>18</v>
      </c>
      <c r="V9" s="153" t="s">
        <v>1020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1021</v>
      </c>
      <c r="C10" s="27"/>
      <c r="D10" s="150"/>
      <c r="F10" s="36"/>
      <c r="H10" s="165" t="s">
        <v>20</v>
      </c>
      <c r="I10" s="153" t="s">
        <v>342</v>
      </c>
      <c r="J10" s="30"/>
      <c r="K10" s="30"/>
      <c r="L10" s="73"/>
      <c r="M10" s="32"/>
      <c r="N10" s="167" t="s">
        <v>20</v>
      </c>
      <c r="O10" s="152" t="s">
        <v>97</v>
      </c>
      <c r="P10" s="27"/>
      <c r="Q10" s="150"/>
      <c r="S10" s="36"/>
      <c r="U10" s="165" t="s">
        <v>20</v>
      </c>
      <c r="V10" s="153" t="s">
        <v>1022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64</v>
      </c>
      <c r="C11" s="39"/>
      <c r="D11" s="150"/>
      <c r="F11" s="30"/>
      <c r="H11" s="164" t="s">
        <v>21</v>
      </c>
      <c r="I11" s="153" t="s">
        <v>475</v>
      </c>
      <c r="J11" s="168" t="s">
        <v>117</v>
      </c>
      <c r="K11" s="38"/>
      <c r="L11" s="73"/>
      <c r="M11" s="32"/>
      <c r="N11" s="166" t="s">
        <v>21</v>
      </c>
      <c r="O11" s="152" t="s">
        <v>202</v>
      </c>
      <c r="P11" s="39"/>
      <c r="Q11" s="150"/>
      <c r="S11" s="30"/>
      <c r="U11" s="164" t="s">
        <v>21</v>
      </c>
      <c r="V11" s="153" t="s">
        <v>77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1023</v>
      </c>
      <c r="H12" s="30"/>
      <c r="I12" s="81" t="s">
        <v>27</v>
      </c>
      <c r="J12" s="155" t="s">
        <v>1024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84</v>
      </c>
      <c r="U12" s="30"/>
      <c r="V12" s="81" t="s">
        <v>27</v>
      </c>
      <c r="W12" s="155" t="s">
        <v>1025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1026</v>
      </c>
      <c r="H13" s="30"/>
      <c r="I13" s="81" t="s">
        <v>30</v>
      </c>
      <c r="J13" s="155" t="s">
        <v>1024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1027</v>
      </c>
      <c r="U13" s="30"/>
      <c r="V13" s="81" t="s">
        <v>30</v>
      </c>
      <c r="W13" s="155" t="s">
        <v>1025</v>
      </c>
      <c r="X13" s="26"/>
      <c r="Y13" s="73"/>
    </row>
    <row r="14" spans="1:25" s="33" customFormat="1" ht="12.75" customHeight="1">
      <c r="A14" s="151"/>
      <c r="B14" s="156" t="s">
        <v>494</v>
      </c>
      <c r="C14" s="27"/>
      <c r="D14" s="150"/>
      <c r="E14" s="165" t="s">
        <v>20</v>
      </c>
      <c r="F14" s="29" t="s">
        <v>343</v>
      </c>
      <c r="H14" s="38"/>
      <c r="I14" s="81" t="s">
        <v>32</v>
      </c>
      <c r="J14" s="155" t="s">
        <v>1028</v>
      </c>
      <c r="K14" s="26"/>
      <c r="L14" s="73"/>
      <c r="M14" s="32"/>
      <c r="N14" s="151"/>
      <c r="O14" s="156" t="s">
        <v>1029</v>
      </c>
      <c r="P14" s="27"/>
      <c r="Q14" s="150"/>
      <c r="R14" s="165" t="s">
        <v>20</v>
      </c>
      <c r="S14" s="29" t="s">
        <v>23</v>
      </c>
      <c r="U14" s="38"/>
      <c r="V14" s="81" t="s">
        <v>32</v>
      </c>
      <c r="W14" s="155" t="s">
        <v>1030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478</v>
      </c>
      <c r="H15" s="37"/>
      <c r="I15" s="83" t="s">
        <v>33</v>
      </c>
      <c r="J15" s="158" t="s">
        <v>1028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971</v>
      </c>
      <c r="U15" s="37"/>
      <c r="V15" s="83" t="s">
        <v>33</v>
      </c>
      <c r="W15" s="158" t="s">
        <v>1030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0</v>
      </c>
      <c r="B19" s="106">
        <v>5</v>
      </c>
      <c r="C19" s="107">
        <v>41</v>
      </c>
      <c r="D19" s="108" t="s">
        <v>45</v>
      </c>
      <c r="E19" s="109" t="s">
        <v>27</v>
      </c>
      <c r="F19" s="109" t="s">
        <v>185</v>
      </c>
      <c r="G19" s="111">
        <v>9</v>
      </c>
      <c r="H19" s="112">
        <v>400</v>
      </c>
      <c r="I19" s="112"/>
      <c r="J19" s="113">
        <v>11</v>
      </c>
      <c r="K19" s="114">
        <v>9</v>
      </c>
      <c r="L19" s="105">
        <v>0</v>
      </c>
      <c r="M19" s="24"/>
      <c r="N19" s="105">
        <v>-5</v>
      </c>
      <c r="O19" s="106">
        <v>0</v>
      </c>
      <c r="P19" s="107">
        <v>12</v>
      </c>
      <c r="Q19" s="115" t="s">
        <v>1176</v>
      </c>
      <c r="R19" s="109" t="s">
        <v>33</v>
      </c>
      <c r="S19" s="116" t="s">
        <v>185</v>
      </c>
      <c r="T19" s="117">
        <v>10</v>
      </c>
      <c r="U19" s="112"/>
      <c r="V19" s="112">
        <v>170</v>
      </c>
      <c r="W19" s="113">
        <v>43</v>
      </c>
      <c r="X19" s="118">
        <v>14</v>
      </c>
      <c r="Y19" s="105">
        <v>5</v>
      </c>
    </row>
    <row r="20" spans="1:25" ht="16.5" customHeight="1">
      <c r="A20" s="105">
        <v>0</v>
      </c>
      <c r="B20" s="106">
        <v>5</v>
      </c>
      <c r="C20" s="107">
        <v>12</v>
      </c>
      <c r="D20" s="108" t="s">
        <v>45</v>
      </c>
      <c r="E20" s="109" t="s">
        <v>27</v>
      </c>
      <c r="F20" s="109" t="s">
        <v>185</v>
      </c>
      <c r="G20" s="111">
        <v>9</v>
      </c>
      <c r="H20" s="112">
        <v>400</v>
      </c>
      <c r="I20" s="112"/>
      <c r="J20" s="113">
        <v>43</v>
      </c>
      <c r="K20" s="114">
        <v>9</v>
      </c>
      <c r="L20" s="105">
        <v>0</v>
      </c>
      <c r="M20" s="24"/>
      <c r="N20" s="105">
        <v>-3</v>
      </c>
      <c r="O20" s="106">
        <v>2</v>
      </c>
      <c r="P20" s="107">
        <v>41</v>
      </c>
      <c r="Q20" s="108" t="s">
        <v>1177</v>
      </c>
      <c r="R20" s="109" t="s">
        <v>32</v>
      </c>
      <c r="S20" s="116" t="s">
        <v>188</v>
      </c>
      <c r="T20" s="117">
        <v>8</v>
      </c>
      <c r="U20" s="112"/>
      <c r="V20" s="112">
        <v>110</v>
      </c>
      <c r="W20" s="113">
        <v>11</v>
      </c>
      <c r="X20" s="118">
        <v>12</v>
      </c>
      <c r="Y20" s="105">
        <v>3</v>
      </c>
    </row>
    <row r="21" spans="1:25" ht="16.5" customHeight="1">
      <c r="A21" s="105">
        <v>1</v>
      </c>
      <c r="B21" s="106">
        <v>13</v>
      </c>
      <c r="C21" s="120">
        <v>84</v>
      </c>
      <c r="D21" s="108" t="s">
        <v>45</v>
      </c>
      <c r="E21" s="121" t="s">
        <v>27</v>
      </c>
      <c r="F21" s="121" t="s">
        <v>432</v>
      </c>
      <c r="G21" s="123">
        <v>10</v>
      </c>
      <c r="H21" s="124">
        <v>430</v>
      </c>
      <c r="I21" s="124"/>
      <c r="J21" s="125">
        <v>62</v>
      </c>
      <c r="K21" s="126">
        <v>1</v>
      </c>
      <c r="L21" s="127">
        <v>-1</v>
      </c>
      <c r="M21" s="42"/>
      <c r="N21" s="127">
        <v>3</v>
      </c>
      <c r="O21" s="128">
        <v>10</v>
      </c>
      <c r="P21" s="107">
        <v>84</v>
      </c>
      <c r="Q21" s="115" t="s">
        <v>59</v>
      </c>
      <c r="R21" s="109" t="s">
        <v>27</v>
      </c>
      <c r="S21" s="116" t="s">
        <v>294</v>
      </c>
      <c r="T21" s="117">
        <v>8</v>
      </c>
      <c r="U21" s="112">
        <v>110</v>
      </c>
      <c r="V21" s="112"/>
      <c r="W21" s="113">
        <v>62</v>
      </c>
      <c r="X21" s="118">
        <v>4</v>
      </c>
      <c r="Y21" s="127">
        <v>-3</v>
      </c>
    </row>
    <row r="22" spans="1:25" ht="16.5" customHeight="1">
      <c r="A22" s="105">
        <v>0</v>
      </c>
      <c r="B22" s="106">
        <v>5</v>
      </c>
      <c r="C22" s="107">
        <v>61</v>
      </c>
      <c r="D22" s="115" t="s">
        <v>45</v>
      </c>
      <c r="E22" s="121" t="s">
        <v>27</v>
      </c>
      <c r="F22" s="121" t="s">
        <v>185</v>
      </c>
      <c r="G22" s="111">
        <v>9</v>
      </c>
      <c r="H22" s="112">
        <v>400</v>
      </c>
      <c r="I22" s="112"/>
      <c r="J22" s="113">
        <v>83</v>
      </c>
      <c r="K22" s="114">
        <v>9</v>
      </c>
      <c r="L22" s="105">
        <v>0</v>
      </c>
      <c r="M22" s="24"/>
      <c r="N22" s="105">
        <v>5</v>
      </c>
      <c r="O22" s="106">
        <v>12</v>
      </c>
      <c r="P22" s="107">
        <v>61</v>
      </c>
      <c r="Q22" s="115" t="s">
        <v>1178</v>
      </c>
      <c r="R22" s="121" t="s">
        <v>33</v>
      </c>
      <c r="S22" s="129" t="s">
        <v>189</v>
      </c>
      <c r="T22" s="117">
        <v>8</v>
      </c>
      <c r="U22" s="112">
        <v>200</v>
      </c>
      <c r="V22" s="112"/>
      <c r="W22" s="113">
        <v>83</v>
      </c>
      <c r="X22" s="118">
        <v>2</v>
      </c>
      <c r="Y22" s="105">
        <v>-5</v>
      </c>
    </row>
    <row r="23" spans="1:25" ht="16.5" customHeight="1">
      <c r="A23" s="105">
        <v>0</v>
      </c>
      <c r="B23" s="106">
        <v>5</v>
      </c>
      <c r="C23" s="107">
        <v>71</v>
      </c>
      <c r="D23" s="115" t="s">
        <v>45</v>
      </c>
      <c r="E23" s="121" t="s">
        <v>27</v>
      </c>
      <c r="F23" s="121" t="s">
        <v>432</v>
      </c>
      <c r="G23" s="111">
        <v>9</v>
      </c>
      <c r="H23" s="112">
        <v>400</v>
      </c>
      <c r="I23" s="112"/>
      <c r="J23" s="113">
        <v>52</v>
      </c>
      <c r="K23" s="114">
        <v>9</v>
      </c>
      <c r="L23" s="105">
        <v>0</v>
      </c>
      <c r="M23" s="24"/>
      <c r="N23" s="105">
        <v>-3</v>
      </c>
      <c r="O23" s="106">
        <v>6</v>
      </c>
      <c r="P23" s="107">
        <v>71</v>
      </c>
      <c r="Q23" s="115" t="s">
        <v>72</v>
      </c>
      <c r="R23" s="121" t="s">
        <v>32</v>
      </c>
      <c r="S23" s="129" t="s">
        <v>226</v>
      </c>
      <c r="T23" s="117">
        <v>7</v>
      </c>
      <c r="U23" s="112"/>
      <c r="V23" s="112">
        <v>90</v>
      </c>
      <c r="W23" s="113">
        <v>52</v>
      </c>
      <c r="X23" s="118">
        <v>8</v>
      </c>
      <c r="Y23" s="105">
        <v>3</v>
      </c>
    </row>
    <row r="24" spans="1:25" ht="16.5" customHeight="1">
      <c r="A24" s="105">
        <v>0</v>
      </c>
      <c r="B24" s="106">
        <v>5</v>
      </c>
      <c r="C24" s="107">
        <v>51</v>
      </c>
      <c r="D24" s="115" t="s">
        <v>45</v>
      </c>
      <c r="E24" s="121" t="s">
        <v>27</v>
      </c>
      <c r="F24" s="121" t="s">
        <v>838</v>
      </c>
      <c r="G24" s="111">
        <v>9</v>
      </c>
      <c r="H24" s="112">
        <v>400</v>
      </c>
      <c r="I24" s="112"/>
      <c r="J24" s="113">
        <v>72</v>
      </c>
      <c r="K24" s="114">
        <v>9</v>
      </c>
      <c r="L24" s="105">
        <v>0</v>
      </c>
      <c r="M24" s="24"/>
      <c r="N24" s="105">
        <v>-3</v>
      </c>
      <c r="O24" s="106">
        <v>4</v>
      </c>
      <c r="P24" s="107">
        <v>51</v>
      </c>
      <c r="Q24" s="115" t="s">
        <v>59</v>
      </c>
      <c r="R24" s="121" t="s">
        <v>27</v>
      </c>
      <c r="S24" s="129" t="s">
        <v>294</v>
      </c>
      <c r="T24" s="117">
        <v>7</v>
      </c>
      <c r="U24" s="112"/>
      <c r="V24" s="112">
        <v>100</v>
      </c>
      <c r="W24" s="113">
        <v>72</v>
      </c>
      <c r="X24" s="118">
        <v>10</v>
      </c>
      <c r="Y24" s="105">
        <v>3</v>
      </c>
    </row>
    <row r="25" spans="1:25" ht="16.5" customHeight="1">
      <c r="A25" s="105">
        <v>1</v>
      </c>
      <c r="B25" s="106">
        <v>13</v>
      </c>
      <c r="C25" s="107">
        <v>31</v>
      </c>
      <c r="D25" s="108" t="s">
        <v>45</v>
      </c>
      <c r="E25" s="109" t="s">
        <v>27</v>
      </c>
      <c r="F25" s="109" t="s">
        <v>432</v>
      </c>
      <c r="G25" s="111">
        <v>10</v>
      </c>
      <c r="H25" s="112">
        <v>430</v>
      </c>
      <c r="I25" s="112"/>
      <c r="J25" s="113">
        <v>22</v>
      </c>
      <c r="K25" s="114">
        <v>1</v>
      </c>
      <c r="L25" s="105">
        <v>-1</v>
      </c>
      <c r="M25" s="24"/>
      <c r="N25" s="105">
        <v>7</v>
      </c>
      <c r="O25" s="106">
        <v>14</v>
      </c>
      <c r="P25" s="107">
        <v>31</v>
      </c>
      <c r="Q25" s="108" t="s">
        <v>71</v>
      </c>
      <c r="R25" s="109" t="s">
        <v>32</v>
      </c>
      <c r="S25" s="116" t="s">
        <v>188</v>
      </c>
      <c r="T25" s="117">
        <v>5</v>
      </c>
      <c r="U25" s="112">
        <v>300</v>
      </c>
      <c r="V25" s="112"/>
      <c r="W25" s="113">
        <v>22</v>
      </c>
      <c r="X25" s="118">
        <v>0</v>
      </c>
      <c r="Y25" s="105">
        <v>-7</v>
      </c>
    </row>
    <row r="26" spans="1:25" ht="16.5" customHeight="1">
      <c r="A26" s="105">
        <v>0</v>
      </c>
      <c r="B26" s="106">
        <v>5</v>
      </c>
      <c r="C26" s="107">
        <v>21</v>
      </c>
      <c r="D26" s="108" t="s">
        <v>45</v>
      </c>
      <c r="E26" s="109" t="s">
        <v>27</v>
      </c>
      <c r="F26" s="109" t="s">
        <v>185</v>
      </c>
      <c r="G26" s="111">
        <v>9</v>
      </c>
      <c r="H26" s="112">
        <v>400</v>
      </c>
      <c r="I26" s="112"/>
      <c r="J26" s="113">
        <v>32</v>
      </c>
      <c r="K26" s="114">
        <v>9</v>
      </c>
      <c r="L26" s="105">
        <v>0</v>
      </c>
      <c r="M26" s="24"/>
      <c r="N26" s="105">
        <v>3</v>
      </c>
      <c r="O26" s="106">
        <v>8</v>
      </c>
      <c r="P26" s="107">
        <v>21</v>
      </c>
      <c r="Q26" s="115" t="s">
        <v>1178</v>
      </c>
      <c r="R26" s="109" t="s">
        <v>33</v>
      </c>
      <c r="S26" s="116" t="s">
        <v>189</v>
      </c>
      <c r="T26" s="117">
        <v>9</v>
      </c>
      <c r="U26" s="112">
        <v>100</v>
      </c>
      <c r="V26" s="112"/>
      <c r="W26" s="113">
        <v>32</v>
      </c>
      <c r="X26" s="118">
        <v>6</v>
      </c>
      <c r="Y26" s="105">
        <v>-3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>
        <v>27</v>
      </c>
      <c r="F28" s="135"/>
      <c r="G28" s="162"/>
      <c r="H28" s="137" t="s">
        <v>9</v>
      </c>
      <c r="I28" s="137"/>
      <c r="J28" s="171" t="s">
        <v>47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>
        <v>28</v>
      </c>
      <c r="S28" s="135"/>
      <c r="T28" s="162"/>
      <c r="U28" s="137" t="s">
        <v>9</v>
      </c>
      <c r="V28" s="137"/>
      <c r="W28" s="171" t="s">
        <v>49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14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15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5 тур</v>
      </c>
      <c r="B31" s="26"/>
      <c r="C31" s="27"/>
      <c r="D31" s="150"/>
      <c r="E31" s="164" t="s">
        <v>16</v>
      </c>
      <c r="F31" s="29" t="s">
        <v>1031</v>
      </c>
      <c r="H31" s="30"/>
      <c r="I31" s="31"/>
      <c r="J31" s="36"/>
      <c r="K31" s="72"/>
      <c r="L31" s="73"/>
      <c r="M31" s="32"/>
      <c r="N31" s="149" t="str">
        <f>$A$4</f>
        <v>5 тур</v>
      </c>
      <c r="O31" s="26"/>
      <c r="P31" s="27"/>
      <c r="Q31" s="150"/>
      <c r="R31" s="164" t="s">
        <v>16</v>
      </c>
      <c r="S31" s="29" t="s">
        <v>726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17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14.1</v>
      </c>
      <c r="L32" s="75"/>
      <c r="M32" s="32"/>
      <c r="N32" s="151"/>
      <c r="O32" s="26"/>
      <c r="P32" s="27"/>
      <c r="Q32" s="150"/>
      <c r="R32" s="165" t="s">
        <v>18</v>
      </c>
      <c r="S32" s="29" t="s">
        <v>1032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14.1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277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6.1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16.1</v>
      </c>
      <c r="M33" s="32"/>
      <c r="N33" s="151"/>
      <c r="O33" s="26"/>
      <c r="P33" s="27"/>
      <c r="Q33" s="150"/>
      <c r="R33" s="165" t="s">
        <v>20</v>
      </c>
      <c r="S33" s="29" t="s">
        <v>235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7.1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13.1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1033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4.1</v>
      </c>
      <c r="L34" s="75"/>
      <c r="M34" s="32"/>
      <c r="N34" s="151"/>
      <c r="O34" s="26"/>
      <c r="P34" s="27"/>
      <c r="Q34" s="150"/>
      <c r="R34" s="164" t="s">
        <v>21</v>
      </c>
      <c r="S34" s="29" t="s">
        <v>1034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6.1</v>
      </c>
      <c r="Y34" s="75"/>
    </row>
    <row r="35" spans="1:25" s="33" customFormat="1" ht="12.75" customHeight="1">
      <c r="A35" s="166" t="s">
        <v>16</v>
      </c>
      <c r="B35" s="152" t="s">
        <v>1035</v>
      </c>
      <c r="C35" s="27"/>
      <c r="D35" s="150"/>
      <c r="F35" s="30"/>
      <c r="H35" s="164" t="s">
        <v>16</v>
      </c>
      <c r="I35" s="153" t="s">
        <v>14</v>
      </c>
      <c r="J35" s="30"/>
      <c r="K35" s="38"/>
      <c r="L35" s="73"/>
      <c r="M35" s="32"/>
      <c r="N35" s="166" t="s">
        <v>16</v>
      </c>
      <c r="O35" s="152" t="s">
        <v>1036</v>
      </c>
      <c r="P35" s="27"/>
      <c r="Q35" s="150"/>
      <c r="S35" s="30"/>
      <c r="U35" s="164" t="s">
        <v>16</v>
      </c>
      <c r="V35" s="153" t="s">
        <v>1037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1038</v>
      </c>
      <c r="C36" s="39"/>
      <c r="D36" s="150"/>
      <c r="F36" s="36"/>
      <c r="H36" s="165" t="s">
        <v>18</v>
      </c>
      <c r="I36" s="153" t="s">
        <v>1039</v>
      </c>
      <c r="J36" s="30"/>
      <c r="K36" s="38"/>
      <c r="L36" s="73"/>
      <c r="M36" s="32"/>
      <c r="N36" s="167" t="s">
        <v>18</v>
      </c>
      <c r="O36" s="152" t="s">
        <v>452</v>
      </c>
      <c r="P36" s="39"/>
      <c r="Q36" s="150"/>
      <c r="S36" s="36"/>
      <c r="U36" s="165" t="s">
        <v>18</v>
      </c>
      <c r="V36" s="153" t="s">
        <v>89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95</v>
      </c>
      <c r="C37" s="27"/>
      <c r="D37" s="150"/>
      <c r="F37" s="36"/>
      <c r="H37" s="165" t="s">
        <v>20</v>
      </c>
      <c r="I37" s="153" t="s">
        <v>1040</v>
      </c>
      <c r="J37" s="30"/>
      <c r="K37" s="30"/>
      <c r="L37" s="73"/>
      <c r="M37" s="32"/>
      <c r="N37" s="167" t="s">
        <v>20</v>
      </c>
      <c r="O37" s="152" t="s">
        <v>1041</v>
      </c>
      <c r="P37" s="27"/>
      <c r="Q37" s="150"/>
      <c r="S37" s="36"/>
      <c r="U37" s="165" t="s">
        <v>20</v>
      </c>
      <c r="V37" s="153" t="s">
        <v>1042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52</v>
      </c>
      <c r="C38" s="39"/>
      <c r="D38" s="150"/>
      <c r="F38" s="30"/>
      <c r="H38" s="164" t="s">
        <v>21</v>
      </c>
      <c r="I38" s="153" t="s">
        <v>1043</v>
      </c>
      <c r="J38" s="168" t="s">
        <v>117</v>
      </c>
      <c r="K38" s="38"/>
      <c r="L38" s="73"/>
      <c r="M38" s="32"/>
      <c r="N38" s="166" t="s">
        <v>21</v>
      </c>
      <c r="O38" s="152" t="s">
        <v>420</v>
      </c>
      <c r="P38" s="39"/>
      <c r="Q38" s="150"/>
      <c r="S38" s="30"/>
      <c r="U38" s="164" t="s">
        <v>21</v>
      </c>
      <c r="V38" s="153" t="s">
        <v>481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52</v>
      </c>
      <c r="H39" s="30"/>
      <c r="I39" s="81" t="s">
        <v>27</v>
      </c>
      <c r="J39" s="155" t="s">
        <v>1044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1045</v>
      </c>
      <c r="U39" s="30"/>
      <c r="V39" s="81" t="s">
        <v>27</v>
      </c>
      <c r="W39" s="155" t="s">
        <v>1046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473</v>
      </c>
      <c r="H40" s="30"/>
      <c r="I40" s="81" t="s">
        <v>30</v>
      </c>
      <c r="J40" s="155" t="s">
        <v>1044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1047</v>
      </c>
      <c r="U40" s="30"/>
      <c r="V40" s="81" t="s">
        <v>30</v>
      </c>
      <c r="W40" s="155" t="s">
        <v>1046</v>
      </c>
      <c r="X40" s="26"/>
      <c r="Y40" s="73"/>
    </row>
    <row r="41" spans="1:25" s="33" customFormat="1" ht="12.75" customHeight="1">
      <c r="A41" s="151"/>
      <c r="B41" s="156" t="s">
        <v>1048</v>
      </c>
      <c r="C41" s="27"/>
      <c r="D41" s="150"/>
      <c r="E41" s="165" t="s">
        <v>20</v>
      </c>
      <c r="F41" s="29" t="s">
        <v>1049</v>
      </c>
      <c r="H41" s="38"/>
      <c r="I41" s="81" t="s">
        <v>32</v>
      </c>
      <c r="J41" s="155" t="s">
        <v>1050</v>
      </c>
      <c r="K41" s="26"/>
      <c r="L41" s="73"/>
      <c r="M41" s="32"/>
      <c r="N41" s="151"/>
      <c r="O41" s="156" t="s">
        <v>1051</v>
      </c>
      <c r="P41" s="27"/>
      <c r="Q41" s="150"/>
      <c r="R41" s="165" t="s">
        <v>20</v>
      </c>
      <c r="S41" s="29" t="s">
        <v>97</v>
      </c>
      <c r="U41" s="38"/>
      <c r="V41" s="81" t="s">
        <v>32</v>
      </c>
      <c r="W41" s="155" t="s">
        <v>1052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1053</v>
      </c>
      <c r="H42" s="37"/>
      <c r="I42" s="83" t="s">
        <v>33</v>
      </c>
      <c r="J42" s="158" t="s">
        <v>1054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1055</v>
      </c>
      <c r="U42" s="37"/>
      <c r="V42" s="83" t="s">
        <v>33</v>
      </c>
      <c r="W42" s="158" t="s">
        <v>1052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6</v>
      </c>
      <c r="B46" s="106">
        <v>12</v>
      </c>
      <c r="C46" s="107">
        <v>12</v>
      </c>
      <c r="D46" s="108" t="s">
        <v>58</v>
      </c>
      <c r="E46" s="109" t="s">
        <v>27</v>
      </c>
      <c r="F46" s="109" t="s">
        <v>188</v>
      </c>
      <c r="G46" s="111">
        <v>8</v>
      </c>
      <c r="H46" s="112"/>
      <c r="I46" s="112">
        <v>300</v>
      </c>
      <c r="J46" s="113">
        <v>43</v>
      </c>
      <c r="K46" s="114">
        <v>2</v>
      </c>
      <c r="L46" s="105">
        <v>-6</v>
      </c>
      <c r="M46" s="24"/>
      <c r="N46" s="105">
        <v>0</v>
      </c>
      <c r="O46" s="106">
        <v>8</v>
      </c>
      <c r="P46" s="107">
        <v>12</v>
      </c>
      <c r="Q46" s="115" t="s">
        <v>59</v>
      </c>
      <c r="R46" s="109" t="s">
        <v>32</v>
      </c>
      <c r="S46" s="116" t="s">
        <v>295</v>
      </c>
      <c r="T46" s="117">
        <v>9</v>
      </c>
      <c r="U46" s="112"/>
      <c r="V46" s="112">
        <v>140</v>
      </c>
      <c r="W46" s="113">
        <v>43</v>
      </c>
      <c r="X46" s="118">
        <v>6</v>
      </c>
      <c r="Y46" s="105">
        <v>0</v>
      </c>
    </row>
    <row r="47" spans="1:25" ht="16.5" customHeight="1">
      <c r="A47" s="105">
        <v>9</v>
      </c>
      <c r="B47" s="106">
        <v>14</v>
      </c>
      <c r="C47" s="107">
        <v>41</v>
      </c>
      <c r="D47" s="108" t="s">
        <v>57</v>
      </c>
      <c r="E47" s="109" t="s">
        <v>27</v>
      </c>
      <c r="F47" s="109" t="s">
        <v>184</v>
      </c>
      <c r="G47" s="111">
        <v>7</v>
      </c>
      <c r="H47" s="112"/>
      <c r="I47" s="112">
        <v>150</v>
      </c>
      <c r="J47" s="113">
        <v>11</v>
      </c>
      <c r="K47" s="114">
        <v>0</v>
      </c>
      <c r="L47" s="105">
        <v>-9</v>
      </c>
      <c r="M47" s="24"/>
      <c r="N47" s="105">
        <v>-1</v>
      </c>
      <c r="O47" s="106">
        <v>2</v>
      </c>
      <c r="P47" s="107">
        <v>41</v>
      </c>
      <c r="Q47" s="108" t="s">
        <v>59</v>
      </c>
      <c r="R47" s="109" t="s">
        <v>32</v>
      </c>
      <c r="S47" s="119" t="s">
        <v>328</v>
      </c>
      <c r="T47" s="117">
        <v>10</v>
      </c>
      <c r="U47" s="112"/>
      <c r="V47" s="112">
        <v>170</v>
      </c>
      <c r="W47" s="113">
        <v>11</v>
      </c>
      <c r="X47" s="118">
        <v>12</v>
      </c>
      <c r="Y47" s="105">
        <v>1</v>
      </c>
    </row>
    <row r="48" spans="1:25" ht="16.5" customHeight="1">
      <c r="A48" s="105">
        <v>2</v>
      </c>
      <c r="B48" s="106">
        <v>7</v>
      </c>
      <c r="C48" s="120">
        <v>84</v>
      </c>
      <c r="D48" s="108" t="s">
        <v>58</v>
      </c>
      <c r="E48" s="121" t="s">
        <v>27</v>
      </c>
      <c r="F48" s="121" t="s">
        <v>188</v>
      </c>
      <c r="G48" s="123">
        <v>7</v>
      </c>
      <c r="H48" s="124"/>
      <c r="I48" s="124">
        <v>500</v>
      </c>
      <c r="J48" s="125">
        <v>62</v>
      </c>
      <c r="K48" s="126">
        <v>7</v>
      </c>
      <c r="L48" s="127">
        <v>-2</v>
      </c>
      <c r="M48" s="42"/>
      <c r="N48" s="127">
        <v>-1</v>
      </c>
      <c r="O48" s="128">
        <v>2</v>
      </c>
      <c r="P48" s="107">
        <v>84</v>
      </c>
      <c r="Q48" s="115" t="s">
        <v>59</v>
      </c>
      <c r="R48" s="109" t="s">
        <v>32</v>
      </c>
      <c r="S48" s="119" t="s">
        <v>328</v>
      </c>
      <c r="T48" s="117">
        <v>10</v>
      </c>
      <c r="U48" s="112"/>
      <c r="V48" s="112">
        <v>170</v>
      </c>
      <c r="W48" s="113">
        <v>62</v>
      </c>
      <c r="X48" s="118">
        <v>12</v>
      </c>
      <c r="Y48" s="127">
        <v>1</v>
      </c>
    </row>
    <row r="49" spans="1:25" ht="16.5" customHeight="1">
      <c r="A49" s="105">
        <v>2</v>
      </c>
      <c r="B49" s="106">
        <v>7</v>
      </c>
      <c r="C49" s="120">
        <v>61</v>
      </c>
      <c r="D49" s="108" t="s">
        <v>58</v>
      </c>
      <c r="E49" s="121" t="s">
        <v>27</v>
      </c>
      <c r="F49" s="121" t="s">
        <v>188</v>
      </c>
      <c r="G49" s="123">
        <v>7</v>
      </c>
      <c r="H49" s="124"/>
      <c r="I49" s="124">
        <v>500</v>
      </c>
      <c r="J49" s="125">
        <v>83</v>
      </c>
      <c r="K49" s="126">
        <v>7</v>
      </c>
      <c r="L49" s="127">
        <v>-2</v>
      </c>
      <c r="M49" s="42"/>
      <c r="N49" s="127">
        <v>1</v>
      </c>
      <c r="O49" s="128">
        <v>12</v>
      </c>
      <c r="P49" s="107">
        <v>61</v>
      </c>
      <c r="Q49" s="115" t="s">
        <v>1179</v>
      </c>
      <c r="R49" s="109" t="s">
        <v>33</v>
      </c>
      <c r="S49" s="119" t="s">
        <v>228</v>
      </c>
      <c r="T49" s="117">
        <v>9</v>
      </c>
      <c r="U49" s="112"/>
      <c r="V49" s="112">
        <v>110</v>
      </c>
      <c r="W49" s="113">
        <v>83</v>
      </c>
      <c r="X49" s="118">
        <v>2</v>
      </c>
      <c r="Y49" s="127">
        <v>-1</v>
      </c>
    </row>
    <row r="50" spans="1:25" ht="16.5" customHeight="1">
      <c r="A50" s="105">
        <v>-11</v>
      </c>
      <c r="B50" s="106">
        <v>0</v>
      </c>
      <c r="C50" s="107">
        <v>51</v>
      </c>
      <c r="D50" s="115" t="s">
        <v>1056</v>
      </c>
      <c r="E50" s="121" t="s">
        <v>27</v>
      </c>
      <c r="F50" s="121" t="s">
        <v>184</v>
      </c>
      <c r="G50" s="111">
        <v>6</v>
      </c>
      <c r="H50" s="112"/>
      <c r="I50" s="112">
        <v>1100</v>
      </c>
      <c r="J50" s="113">
        <v>72</v>
      </c>
      <c r="K50" s="126">
        <v>14</v>
      </c>
      <c r="L50" s="127">
        <v>11</v>
      </c>
      <c r="M50" s="42"/>
      <c r="N50" s="127">
        <v>0</v>
      </c>
      <c r="O50" s="128">
        <v>8</v>
      </c>
      <c r="P50" s="107">
        <v>71</v>
      </c>
      <c r="Q50" s="115" t="s">
        <v>59</v>
      </c>
      <c r="R50" s="109" t="s">
        <v>32</v>
      </c>
      <c r="S50" s="116" t="s">
        <v>295</v>
      </c>
      <c r="T50" s="117">
        <v>9</v>
      </c>
      <c r="U50" s="112"/>
      <c r="V50" s="112">
        <v>140</v>
      </c>
      <c r="W50" s="113">
        <v>52</v>
      </c>
      <c r="X50" s="118">
        <v>6</v>
      </c>
      <c r="Y50" s="127">
        <v>0</v>
      </c>
    </row>
    <row r="51" spans="1:25" ht="16.5" customHeight="1">
      <c r="A51" s="105">
        <v>-6</v>
      </c>
      <c r="B51" s="106">
        <v>3</v>
      </c>
      <c r="C51" s="107">
        <v>71</v>
      </c>
      <c r="D51" s="115" t="s">
        <v>58</v>
      </c>
      <c r="E51" s="121" t="s">
        <v>27</v>
      </c>
      <c r="F51" s="121" t="s">
        <v>188</v>
      </c>
      <c r="G51" s="111">
        <v>6</v>
      </c>
      <c r="H51" s="112"/>
      <c r="I51" s="112">
        <v>800</v>
      </c>
      <c r="J51" s="113">
        <v>52</v>
      </c>
      <c r="K51" s="114">
        <v>11</v>
      </c>
      <c r="L51" s="105">
        <v>6</v>
      </c>
      <c r="M51" s="24"/>
      <c r="N51" s="105">
        <v>0</v>
      </c>
      <c r="O51" s="106">
        <v>8</v>
      </c>
      <c r="P51" s="107">
        <v>51</v>
      </c>
      <c r="Q51" s="115" t="s">
        <v>59</v>
      </c>
      <c r="R51" s="121" t="s">
        <v>32</v>
      </c>
      <c r="S51" s="129" t="s">
        <v>295</v>
      </c>
      <c r="T51" s="117">
        <v>9</v>
      </c>
      <c r="U51" s="112"/>
      <c r="V51" s="112">
        <v>140</v>
      </c>
      <c r="W51" s="113">
        <v>72</v>
      </c>
      <c r="X51" s="118">
        <v>6</v>
      </c>
      <c r="Y51" s="105">
        <v>0</v>
      </c>
    </row>
    <row r="52" spans="1:25" ht="16.5" customHeight="1">
      <c r="A52" s="105">
        <v>-6</v>
      </c>
      <c r="B52" s="106">
        <v>3</v>
      </c>
      <c r="C52" s="107">
        <v>31</v>
      </c>
      <c r="D52" s="108" t="s">
        <v>58</v>
      </c>
      <c r="E52" s="109" t="s">
        <v>27</v>
      </c>
      <c r="F52" s="109" t="s">
        <v>188</v>
      </c>
      <c r="G52" s="111">
        <v>6</v>
      </c>
      <c r="H52" s="112"/>
      <c r="I52" s="112">
        <v>800</v>
      </c>
      <c r="J52" s="113">
        <v>22</v>
      </c>
      <c r="K52" s="114">
        <v>11</v>
      </c>
      <c r="L52" s="105">
        <v>6</v>
      </c>
      <c r="M52" s="24"/>
      <c r="N52" s="105">
        <v>6</v>
      </c>
      <c r="O52" s="106">
        <v>14</v>
      </c>
      <c r="P52" s="107">
        <v>31</v>
      </c>
      <c r="Q52" s="108" t="s">
        <v>1180</v>
      </c>
      <c r="R52" s="109" t="s">
        <v>33</v>
      </c>
      <c r="S52" s="119" t="s">
        <v>228</v>
      </c>
      <c r="T52" s="117">
        <v>8</v>
      </c>
      <c r="U52" s="112">
        <v>100</v>
      </c>
      <c r="V52" s="112"/>
      <c r="W52" s="113">
        <v>22</v>
      </c>
      <c r="X52" s="118">
        <v>0</v>
      </c>
      <c r="Y52" s="105">
        <v>-6</v>
      </c>
    </row>
    <row r="53" spans="1:25" ht="16.5" customHeight="1">
      <c r="A53" s="105">
        <v>3</v>
      </c>
      <c r="B53" s="106">
        <v>10</v>
      </c>
      <c r="C53" s="107">
        <v>21</v>
      </c>
      <c r="D53" s="108" t="s">
        <v>1181</v>
      </c>
      <c r="E53" s="109" t="s">
        <v>33</v>
      </c>
      <c r="F53" s="109" t="s">
        <v>295</v>
      </c>
      <c r="G53" s="111">
        <v>11</v>
      </c>
      <c r="H53" s="112"/>
      <c r="I53" s="112">
        <v>450</v>
      </c>
      <c r="J53" s="113">
        <v>32</v>
      </c>
      <c r="K53" s="114">
        <v>4</v>
      </c>
      <c r="L53" s="105">
        <v>-3</v>
      </c>
      <c r="M53" s="24"/>
      <c r="N53" s="105">
        <v>-1</v>
      </c>
      <c r="O53" s="106">
        <v>2</v>
      </c>
      <c r="P53" s="107">
        <v>21</v>
      </c>
      <c r="Q53" s="115" t="s">
        <v>59</v>
      </c>
      <c r="R53" s="109" t="s">
        <v>32</v>
      </c>
      <c r="S53" s="119" t="s">
        <v>328</v>
      </c>
      <c r="T53" s="117">
        <v>10</v>
      </c>
      <c r="U53" s="112"/>
      <c r="V53" s="112">
        <v>170</v>
      </c>
      <c r="W53" s="113">
        <v>32</v>
      </c>
      <c r="X53" s="118">
        <v>12</v>
      </c>
      <c r="Y53" s="105">
        <v>1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>
        <v>29</v>
      </c>
      <c r="F55" s="135"/>
      <c r="G55" s="162"/>
      <c r="H55" s="137" t="s">
        <v>9</v>
      </c>
      <c r="I55" s="137"/>
      <c r="J55" s="171" t="s">
        <v>10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>
        <v>30</v>
      </c>
      <c r="S55" s="135"/>
      <c r="T55" s="162"/>
      <c r="U55" s="137" t="s">
        <v>9</v>
      </c>
      <c r="V55" s="137"/>
      <c r="W55" s="171" t="s">
        <v>12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51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14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5 тур</v>
      </c>
      <c r="B58" s="26"/>
      <c r="C58" s="27"/>
      <c r="D58" s="150"/>
      <c r="E58" s="164" t="s">
        <v>16</v>
      </c>
      <c r="F58" s="29" t="s">
        <v>1042</v>
      </c>
      <c r="H58" s="30"/>
      <c r="I58" s="31"/>
      <c r="J58" s="36"/>
      <c r="K58" s="72"/>
      <c r="L58" s="73"/>
      <c r="M58" s="32"/>
      <c r="N58" s="149" t="str">
        <f>$A$4</f>
        <v>5 тур</v>
      </c>
      <c r="O58" s="26"/>
      <c r="P58" s="27"/>
      <c r="Q58" s="150"/>
      <c r="R58" s="164" t="s">
        <v>16</v>
      </c>
      <c r="S58" s="29" t="s">
        <v>764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1057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17.1</v>
      </c>
      <c r="L59" s="75"/>
      <c r="M59" s="32"/>
      <c r="N59" s="151"/>
      <c r="O59" s="26"/>
      <c r="P59" s="27"/>
      <c r="Q59" s="150"/>
      <c r="R59" s="165" t="s">
        <v>18</v>
      </c>
      <c r="S59" s="29" t="s">
        <v>845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7.1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677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9.1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7.1</v>
      </c>
      <c r="M60" s="32"/>
      <c r="N60" s="151"/>
      <c r="O60" s="26"/>
      <c r="P60" s="27"/>
      <c r="Q60" s="150"/>
      <c r="R60" s="165" t="s">
        <v>20</v>
      </c>
      <c r="S60" s="29" t="s">
        <v>1058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20.1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9.1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583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7.1</v>
      </c>
      <c r="L61" s="75"/>
      <c r="M61" s="32"/>
      <c r="N61" s="151"/>
      <c r="O61" s="26"/>
      <c r="P61" s="27"/>
      <c r="Q61" s="150"/>
      <c r="R61" s="164" t="s">
        <v>21</v>
      </c>
      <c r="S61" s="29" t="s">
        <v>437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4.1</v>
      </c>
      <c r="Y61" s="75"/>
    </row>
    <row r="62" spans="1:25" s="33" customFormat="1" ht="12.75" customHeight="1">
      <c r="A62" s="166" t="s">
        <v>16</v>
      </c>
      <c r="B62" s="152" t="s">
        <v>1059</v>
      </c>
      <c r="C62" s="27"/>
      <c r="D62" s="150"/>
      <c r="F62" s="30"/>
      <c r="H62" s="164" t="s">
        <v>16</v>
      </c>
      <c r="I62" s="153" t="s">
        <v>1060</v>
      </c>
      <c r="J62" s="30"/>
      <c r="K62" s="38"/>
      <c r="L62" s="73"/>
      <c r="M62" s="32"/>
      <c r="N62" s="166" t="s">
        <v>16</v>
      </c>
      <c r="O62" s="152" t="s">
        <v>481</v>
      </c>
      <c r="P62" s="27"/>
      <c r="Q62" s="150"/>
      <c r="S62" s="30"/>
      <c r="U62" s="164" t="s">
        <v>16</v>
      </c>
      <c r="V62" s="153" t="s">
        <v>1061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1062</v>
      </c>
      <c r="C63" s="39"/>
      <c r="D63" s="150"/>
      <c r="F63" s="36"/>
      <c r="H63" s="165" t="s">
        <v>18</v>
      </c>
      <c r="I63" s="153" t="s">
        <v>1063</v>
      </c>
      <c r="J63" s="30"/>
      <c r="K63" s="38"/>
      <c r="L63" s="73"/>
      <c r="M63" s="32"/>
      <c r="N63" s="167" t="s">
        <v>18</v>
      </c>
      <c r="O63" s="152" t="s">
        <v>155</v>
      </c>
      <c r="P63" s="39"/>
      <c r="Q63" s="150"/>
      <c r="S63" s="36"/>
      <c r="U63" s="165" t="s">
        <v>18</v>
      </c>
      <c r="V63" s="153" t="s">
        <v>1064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794</v>
      </c>
      <c r="C64" s="27"/>
      <c r="D64" s="150"/>
      <c r="F64" s="36"/>
      <c r="H64" s="165" t="s">
        <v>20</v>
      </c>
      <c r="I64" s="153" t="s">
        <v>1065</v>
      </c>
      <c r="J64" s="30"/>
      <c r="K64" s="30"/>
      <c r="L64" s="73"/>
      <c r="M64" s="32"/>
      <c r="N64" s="167" t="s">
        <v>20</v>
      </c>
      <c r="O64" s="152" t="s">
        <v>259</v>
      </c>
      <c r="P64" s="27"/>
      <c r="Q64" s="150"/>
      <c r="S64" s="36"/>
      <c r="U64" s="165" t="s">
        <v>20</v>
      </c>
      <c r="V64" s="153" t="s">
        <v>1066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1067</v>
      </c>
      <c r="C65" s="39"/>
      <c r="D65" s="150"/>
      <c r="F65" s="30"/>
      <c r="H65" s="164" t="s">
        <v>21</v>
      </c>
      <c r="I65" s="153" t="s">
        <v>14</v>
      </c>
      <c r="J65" s="168" t="s">
        <v>117</v>
      </c>
      <c r="K65" s="38"/>
      <c r="L65" s="73"/>
      <c r="M65" s="32"/>
      <c r="N65" s="166" t="s">
        <v>21</v>
      </c>
      <c r="O65" s="152" t="s">
        <v>1068</v>
      </c>
      <c r="P65" s="39"/>
      <c r="Q65" s="150"/>
      <c r="S65" s="30"/>
      <c r="U65" s="164" t="s">
        <v>21</v>
      </c>
      <c r="V65" s="153" t="s">
        <v>203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1069</v>
      </c>
      <c r="H66" s="30"/>
      <c r="I66" s="81" t="s">
        <v>27</v>
      </c>
      <c r="J66" s="155" t="s">
        <v>1070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849</v>
      </c>
      <c r="U66" s="30"/>
      <c r="V66" s="81" t="s">
        <v>27</v>
      </c>
      <c r="W66" s="155" t="s">
        <v>1071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14</v>
      </c>
      <c r="H67" s="30"/>
      <c r="I67" s="81" t="s">
        <v>30</v>
      </c>
      <c r="J67" s="155" t="s">
        <v>1070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452</v>
      </c>
      <c r="U67" s="30"/>
      <c r="V67" s="81" t="s">
        <v>30</v>
      </c>
      <c r="W67" s="155" t="s">
        <v>1071</v>
      </c>
      <c r="X67" s="26"/>
      <c r="Y67" s="73"/>
    </row>
    <row r="68" spans="1:25" s="33" customFormat="1" ht="12.75" customHeight="1">
      <c r="A68" s="151"/>
      <c r="B68" s="156" t="s">
        <v>1072</v>
      </c>
      <c r="C68" s="27"/>
      <c r="D68" s="150"/>
      <c r="E68" s="165" t="s">
        <v>20</v>
      </c>
      <c r="F68" s="29" t="s">
        <v>1073</v>
      </c>
      <c r="H68" s="38"/>
      <c r="I68" s="81" t="s">
        <v>32</v>
      </c>
      <c r="J68" s="155" t="s">
        <v>1074</v>
      </c>
      <c r="K68" s="26"/>
      <c r="L68" s="73"/>
      <c r="M68" s="32"/>
      <c r="N68" s="151"/>
      <c r="O68" s="156" t="s">
        <v>1075</v>
      </c>
      <c r="P68" s="27"/>
      <c r="Q68" s="150"/>
      <c r="R68" s="165" t="s">
        <v>20</v>
      </c>
      <c r="S68" s="29" t="s">
        <v>414</v>
      </c>
      <c r="U68" s="38"/>
      <c r="V68" s="81" t="s">
        <v>32</v>
      </c>
      <c r="W68" s="161" t="s">
        <v>1076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1077</v>
      </c>
      <c r="H69" s="37"/>
      <c r="I69" s="83" t="s">
        <v>33</v>
      </c>
      <c r="J69" s="158" t="s">
        <v>1078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64</v>
      </c>
      <c r="U69" s="37"/>
      <c r="V69" s="83" t="s">
        <v>33</v>
      </c>
      <c r="W69" s="170" t="s">
        <v>1076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0</v>
      </c>
      <c r="B73" s="106">
        <v>7</v>
      </c>
      <c r="C73" s="107">
        <v>31</v>
      </c>
      <c r="D73" s="108" t="s">
        <v>534</v>
      </c>
      <c r="E73" s="109" t="s">
        <v>30</v>
      </c>
      <c r="F73" s="110" t="s">
        <v>730</v>
      </c>
      <c r="G73" s="111">
        <v>10</v>
      </c>
      <c r="H73" s="112"/>
      <c r="I73" s="112">
        <v>100</v>
      </c>
      <c r="J73" s="113">
        <v>22</v>
      </c>
      <c r="K73" s="114">
        <v>7</v>
      </c>
      <c r="L73" s="105">
        <v>0</v>
      </c>
      <c r="M73" s="24"/>
      <c r="N73" s="105">
        <v>-1</v>
      </c>
      <c r="O73" s="106">
        <v>2</v>
      </c>
      <c r="P73" s="107">
        <v>31</v>
      </c>
      <c r="Q73" s="115" t="s">
        <v>45</v>
      </c>
      <c r="R73" s="109" t="s">
        <v>33</v>
      </c>
      <c r="S73" s="119" t="s">
        <v>358</v>
      </c>
      <c r="T73" s="117">
        <v>11</v>
      </c>
      <c r="U73" s="112"/>
      <c r="V73" s="112">
        <v>460</v>
      </c>
      <c r="W73" s="113">
        <v>22</v>
      </c>
      <c r="X73" s="118">
        <v>12</v>
      </c>
      <c r="Y73" s="105">
        <v>1</v>
      </c>
    </row>
    <row r="74" spans="1:25" ht="16.5" customHeight="1">
      <c r="A74" s="105">
        <v>-16</v>
      </c>
      <c r="B74" s="106">
        <v>0</v>
      </c>
      <c r="C74" s="107">
        <v>21</v>
      </c>
      <c r="D74" s="108" t="s">
        <v>1182</v>
      </c>
      <c r="E74" s="109" t="s">
        <v>27</v>
      </c>
      <c r="F74" s="110" t="s">
        <v>299</v>
      </c>
      <c r="G74" s="111">
        <v>6</v>
      </c>
      <c r="H74" s="112"/>
      <c r="I74" s="112">
        <v>1400</v>
      </c>
      <c r="J74" s="113">
        <v>32</v>
      </c>
      <c r="K74" s="114">
        <v>14</v>
      </c>
      <c r="L74" s="105">
        <v>16</v>
      </c>
      <c r="M74" s="24"/>
      <c r="N74" s="105">
        <v>0</v>
      </c>
      <c r="O74" s="106">
        <v>9</v>
      </c>
      <c r="P74" s="107">
        <v>21</v>
      </c>
      <c r="Q74" s="108" t="s">
        <v>45</v>
      </c>
      <c r="R74" s="109" t="s">
        <v>33</v>
      </c>
      <c r="S74" s="119" t="s">
        <v>358</v>
      </c>
      <c r="T74" s="117">
        <v>10</v>
      </c>
      <c r="U74" s="112"/>
      <c r="V74" s="112">
        <v>430</v>
      </c>
      <c r="W74" s="113">
        <v>32</v>
      </c>
      <c r="X74" s="118">
        <v>5</v>
      </c>
      <c r="Y74" s="105">
        <v>0</v>
      </c>
    </row>
    <row r="75" spans="1:25" ht="16.5" customHeight="1">
      <c r="A75" s="105">
        <v>-5</v>
      </c>
      <c r="B75" s="106">
        <v>2</v>
      </c>
      <c r="C75" s="120">
        <v>12</v>
      </c>
      <c r="D75" s="108" t="s">
        <v>1179</v>
      </c>
      <c r="E75" s="121" t="s">
        <v>27</v>
      </c>
      <c r="F75" s="121" t="s">
        <v>301</v>
      </c>
      <c r="G75" s="123">
        <v>6</v>
      </c>
      <c r="H75" s="124"/>
      <c r="I75" s="124">
        <v>300</v>
      </c>
      <c r="J75" s="125">
        <v>43</v>
      </c>
      <c r="K75" s="126">
        <v>12</v>
      </c>
      <c r="L75" s="127">
        <v>5</v>
      </c>
      <c r="M75" s="42"/>
      <c r="N75" s="127">
        <v>-1</v>
      </c>
      <c r="O75" s="128">
        <v>2</v>
      </c>
      <c r="P75" s="107">
        <v>12</v>
      </c>
      <c r="Q75" s="115" t="s">
        <v>45</v>
      </c>
      <c r="R75" s="109" t="s">
        <v>33</v>
      </c>
      <c r="S75" s="119" t="s">
        <v>358</v>
      </c>
      <c r="T75" s="117">
        <v>11</v>
      </c>
      <c r="U75" s="112"/>
      <c r="V75" s="112">
        <v>460</v>
      </c>
      <c r="W75" s="113">
        <v>43</v>
      </c>
      <c r="X75" s="118">
        <v>12</v>
      </c>
      <c r="Y75" s="127">
        <v>1</v>
      </c>
    </row>
    <row r="76" spans="1:25" ht="16.5" customHeight="1">
      <c r="A76" s="105">
        <v>6</v>
      </c>
      <c r="B76" s="106">
        <v>12</v>
      </c>
      <c r="C76" s="120">
        <v>41</v>
      </c>
      <c r="D76" s="108" t="s">
        <v>430</v>
      </c>
      <c r="E76" s="121" t="s">
        <v>27</v>
      </c>
      <c r="F76" s="121" t="s">
        <v>301</v>
      </c>
      <c r="G76" s="123">
        <v>10</v>
      </c>
      <c r="H76" s="124">
        <v>130</v>
      </c>
      <c r="I76" s="124"/>
      <c r="J76" s="125">
        <v>11</v>
      </c>
      <c r="K76" s="126">
        <v>2</v>
      </c>
      <c r="L76" s="127">
        <v>-6</v>
      </c>
      <c r="M76" s="42"/>
      <c r="N76" s="127">
        <v>-1</v>
      </c>
      <c r="O76" s="128">
        <v>2</v>
      </c>
      <c r="P76" s="107">
        <v>41</v>
      </c>
      <c r="Q76" s="115" t="s">
        <v>45</v>
      </c>
      <c r="R76" s="109" t="s">
        <v>33</v>
      </c>
      <c r="S76" s="119" t="s">
        <v>358</v>
      </c>
      <c r="T76" s="117">
        <v>11</v>
      </c>
      <c r="U76" s="112"/>
      <c r="V76" s="112">
        <v>460</v>
      </c>
      <c r="W76" s="113">
        <v>11</v>
      </c>
      <c r="X76" s="118">
        <v>12</v>
      </c>
      <c r="Y76" s="127">
        <v>1</v>
      </c>
    </row>
    <row r="77" spans="1:25" ht="16.5" customHeight="1">
      <c r="A77" s="105">
        <v>0</v>
      </c>
      <c r="B77" s="106">
        <v>7</v>
      </c>
      <c r="C77" s="120">
        <v>84</v>
      </c>
      <c r="D77" s="108" t="s">
        <v>534</v>
      </c>
      <c r="E77" s="121" t="s">
        <v>27</v>
      </c>
      <c r="F77" s="122" t="s">
        <v>302</v>
      </c>
      <c r="G77" s="123">
        <v>10</v>
      </c>
      <c r="H77" s="124"/>
      <c r="I77" s="124">
        <v>100</v>
      </c>
      <c r="J77" s="125">
        <v>62</v>
      </c>
      <c r="K77" s="126">
        <v>7</v>
      </c>
      <c r="L77" s="127">
        <v>0</v>
      </c>
      <c r="M77" s="42"/>
      <c r="N77" s="127">
        <v>0</v>
      </c>
      <c r="O77" s="128">
        <v>9</v>
      </c>
      <c r="P77" s="107">
        <v>84</v>
      </c>
      <c r="Q77" s="115" t="s">
        <v>45</v>
      </c>
      <c r="R77" s="109" t="s">
        <v>33</v>
      </c>
      <c r="S77" s="119" t="s">
        <v>503</v>
      </c>
      <c r="T77" s="117">
        <v>10</v>
      </c>
      <c r="U77" s="112"/>
      <c r="V77" s="112">
        <v>430</v>
      </c>
      <c r="W77" s="113">
        <v>62</v>
      </c>
      <c r="X77" s="118">
        <v>5</v>
      </c>
      <c r="Y77" s="127">
        <v>0</v>
      </c>
    </row>
    <row r="78" spans="1:25" ht="16.5" customHeight="1">
      <c r="A78" s="105">
        <v>0</v>
      </c>
      <c r="B78" s="106">
        <v>7</v>
      </c>
      <c r="C78" s="107">
        <v>61</v>
      </c>
      <c r="D78" s="115" t="s">
        <v>534</v>
      </c>
      <c r="E78" s="121" t="s">
        <v>27</v>
      </c>
      <c r="F78" s="122" t="s">
        <v>302</v>
      </c>
      <c r="G78" s="111">
        <v>10</v>
      </c>
      <c r="H78" s="112"/>
      <c r="I78" s="112">
        <v>100</v>
      </c>
      <c r="J78" s="113">
        <v>83</v>
      </c>
      <c r="K78" s="114">
        <v>7</v>
      </c>
      <c r="L78" s="105">
        <v>0</v>
      </c>
      <c r="M78" s="24"/>
      <c r="N78" s="105">
        <v>10</v>
      </c>
      <c r="O78" s="106">
        <v>14</v>
      </c>
      <c r="P78" s="107">
        <v>61</v>
      </c>
      <c r="Q78" s="115" t="s">
        <v>785</v>
      </c>
      <c r="R78" s="121" t="s">
        <v>33</v>
      </c>
      <c r="S78" s="160" t="s">
        <v>810</v>
      </c>
      <c r="T78" s="117">
        <v>11</v>
      </c>
      <c r="U78" s="112">
        <v>50</v>
      </c>
      <c r="V78" s="112"/>
      <c r="W78" s="113">
        <v>83</v>
      </c>
      <c r="X78" s="118">
        <v>0</v>
      </c>
      <c r="Y78" s="105">
        <v>-10</v>
      </c>
    </row>
    <row r="79" spans="1:25" ht="16.5" customHeight="1">
      <c r="A79" s="105">
        <v>13</v>
      </c>
      <c r="B79" s="106">
        <v>14</v>
      </c>
      <c r="C79" s="107">
        <v>71</v>
      </c>
      <c r="D79" s="108" t="s">
        <v>45</v>
      </c>
      <c r="E79" s="109" t="s">
        <v>27</v>
      </c>
      <c r="F79" s="110" t="s">
        <v>220</v>
      </c>
      <c r="G79" s="111">
        <v>11</v>
      </c>
      <c r="H79" s="112">
        <v>660</v>
      </c>
      <c r="I79" s="112"/>
      <c r="J79" s="113">
        <v>52</v>
      </c>
      <c r="K79" s="114">
        <v>0</v>
      </c>
      <c r="L79" s="105">
        <v>-13</v>
      </c>
      <c r="M79" s="24"/>
      <c r="N79" s="105">
        <v>0</v>
      </c>
      <c r="O79" s="106">
        <v>6</v>
      </c>
      <c r="P79" s="107">
        <v>71</v>
      </c>
      <c r="Q79" s="108" t="s">
        <v>57</v>
      </c>
      <c r="R79" s="109" t="s">
        <v>32</v>
      </c>
      <c r="S79" s="119" t="s">
        <v>187</v>
      </c>
      <c r="T79" s="117">
        <v>11</v>
      </c>
      <c r="U79" s="112"/>
      <c r="V79" s="112">
        <v>450</v>
      </c>
      <c r="W79" s="113">
        <v>52</v>
      </c>
      <c r="X79" s="118">
        <v>8</v>
      </c>
      <c r="Y79" s="105">
        <v>0</v>
      </c>
    </row>
    <row r="80" spans="1:25" ht="16.5" customHeight="1">
      <c r="A80" s="105">
        <v>0</v>
      </c>
      <c r="B80" s="106">
        <v>7</v>
      </c>
      <c r="C80" s="107">
        <v>51</v>
      </c>
      <c r="D80" s="108" t="s">
        <v>1183</v>
      </c>
      <c r="E80" s="109" t="s">
        <v>27</v>
      </c>
      <c r="F80" s="109" t="s">
        <v>361</v>
      </c>
      <c r="G80" s="111">
        <v>7</v>
      </c>
      <c r="H80" s="112"/>
      <c r="I80" s="112">
        <v>100</v>
      </c>
      <c r="J80" s="113">
        <v>72</v>
      </c>
      <c r="K80" s="114">
        <v>7</v>
      </c>
      <c r="L80" s="105">
        <v>0</v>
      </c>
      <c r="M80" s="24"/>
      <c r="N80" s="105">
        <v>1</v>
      </c>
      <c r="O80" s="106">
        <v>12</v>
      </c>
      <c r="P80" s="107">
        <v>51</v>
      </c>
      <c r="Q80" s="115" t="s">
        <v>45</v>
      </c>
      <c r="R80" s="109" t="s">
        <v>33</v>
      </c>
      <c r="S80" s="119" t="s">
        <v>358</v>
      </c>
      <c r="T80" s="117">
        <v>9</v>
      </c>
      <c r="U80" s="112"/>
      <c r="V80" s="112">
        <v>400</v>
      </c>
      <c r="W80" s="113">
        <v>72</v>
      </c>
      <c r="X80" s="118">
        <v>2</v>
      </c>
      <c r="Y80" s="105">
        <v>-1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>
        <v>31</v>
      </c>
      <c r="F82" s="135"/>
      <c r="G82" s="162"/>
      <c r="H82" s="137" t="s">
        <v>9</v>
      </c>
      <c r="I82" s="137"/>
      <c r="J82" s="171" t="s">
        <v>47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>
        <v>32</v>
      </c>
      <c r="S82" s="135"/>
      <c r="T82" s="162"/>
      <c r="U82" s="137" t="s">
        <v>9</v>
      </c>
      <c r="V82" s="137"/>
      <c r="W82" s="171" t="s">
        <v>49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15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50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5 тур</v>
      </c>
      <c r="B85" s="26"/>
      <c r="C85" s="27"/>
      <c r="D85" s="150"/>
      <c r="E85" s="164" t="s">
        <v>16</v>
      </c>
      <c r="F85" s="29" t="s">
        <v>1079</v>
      </c>
      <c r="H85" s="30"/>
      <c r="I85" s="31"/>
      <c r="J85" s="36"/>
      <c r="K85" s="72"/>
      <c r="L85" s="73"/>
      <c r="M85" s="32"/>
      <c r="N85" s="149" t="str">
        <f>$A$4</f>
        <v>5 тур</v>
      </c>
      <c r="O85" s="26"/>
      <c r="P85" s="27"/>
      <c r="Q85" s="150"/>
      <c r="R85" s="164" t="s">
        <v>16</v>
      </c>
      <c r="S85" s="29" t="s">
        <v>1080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583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10.1</v>
      </c>
      <c r="L86" s="75"/>
      <c r="M86" s="32"/>
      <c r="N86" s="151"/>
      <c r="O86" s="26"/>
      <c r="P86" s="27"/>
      <c r="Q86" s="150"/>
      <c r="R86" s="165" t="s">
        <v>18</v>
      </c>
      <c r="S86" s="29" t="s">
        <v>915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15.1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1081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2.1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15.1</v>
      </c>
      <c r="M87" s="32"/>
      <c r="N87" s="151"/>
      <c r="O87" s="26"/>
      <c r="P87" s="27"/>
      <c r="Q87" s="150"/>
      <c r="R87" s="165" t="s">
        <v>20</v>
      </c>
      <c r="S87" s="29" t="s">
        <v>586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11.1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2.1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610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13.1</v>
      </c>
      <c r="L88" s="75"/>
      <c r="M88" s="32"/>
      <c r="N88" s="151"/>
      <c r="O88" s="26"/>
      <c r="P88" s="27"/>
      <c r="Q88" s="150"/>
      <c r="R88" s="164" t="s">
        <v>21</v>
      </c>
      <c r="S88" s="29" t="s">
        <v>1082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12.1</v>
      </c>
      <c r="Y88" s="75"/>
    </row>
    <row r="89" spans="1:25" s="33" customFormat="1" ht="12.75" customHeight="1">
      <c r="A89" s="166" t="s">
        <v>16</v>
      </c>
      <c r="B89" s="152" t="s">
        <v>1083</v>
      </c>
      <c r="C89" s="27"/>
      <c r="D89" s="150"/>
      <c r="F89" s="30"/>
      <c r="H89" s="164" t="s">
        <v>16</v>
      </c>
      <c r="I89" s="153" t="s">
        <v>88</v>
      </c>
      <c r="J89" s="30"/>
      <c r="K89" s="38"/>
      <c r="L89" s="73"/>
      <c r="M89" s="32"/>
      <c r="N89" s="166" t="s">
        <v>16</v>
      </c>
      <c r="O89" s="152" t="s">
        <v>1084</v>
      </c>
      <c r="P89" s="27"/>
      <c r="Q89" s="150"/>
      <c r="S89" s="30"/>
      <c r="U89" s="164" t="s">
        <v>16</v>
      </c>
      <c r="V89" s="153" t="s">
        <v>1085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280</v>
      </c>
      <c r="C90" s="39"/>
      <c r="D90" s="150"/>
      <c r="F90" s="36"/>
      <c r="H90" s="165" t="s">
        <v>18</v>
      </c>
      <c r="I90" s="153" t="s">
        <v>325</v>
      </c>
      <c r="J90" s="30"/>
      <c r="K90" s="38"/>
      <c r="L90" s="73"/>
      <c r="M90" s="32"/>
      <c r="N90" s="167" t="s">
        <v>18</v>
      </c>
      <c r="O90" s="152" t="s">
        <v>279</v>
      </c>
      <c r="P90" s="39"/>
      <c r="Q90" s="150"/>
      <c r="S90" s="36"/>
      <c r="U90" s="165" t="s">
        <v>18</v>
      </c>
      <c r="V90" s="153" t="s">
        <v>1086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1087</v>
      </c>
      <c r="C91" s="27"/>
      <c r="D91" s="150"/>
      <c r="F91" s="36"/>
      <c r="H91" s="165" t="s">
        <v>20</v>
      </c>
      <c r="I91" s="153" t="s">
        <v>601</v>
      </c>
      <c r="J91" s="30"/>
      <c r="K91" s="30"/>
      <c r="L91" s="73"/>
      <c r="M91" s="32"/>
      <c r="N91" s="167" t="s">
        <v>20</v>
      </c>
      <c r="O91" s="152" t="s">
        <v>1088</v>
      </c>
      <c r="P91" s="27"/>
      <c r="Q91" s="150"/>
      <c r="S91" s="36"/>
      <c r="U91" s="165" t="s">
        <v>20</v>
      </c>
      <c r="V91" s="153" t="s">
        <v>1089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1090</v>
      </c>
      <c r="C92" s="39"/>
      <c r="D92" s="150"/>
      <c r="F92" s="30"/>
      <c r="H92" s="164" t="s">
        <v>21</v>
      </c>
      <c r="I92" s="153" t="s">
        <v>1032</v>
      </c>
      <c r="J92" s="168" t="s">
        <v>117</v>
      </c>
      <c r="K92" s="38"/>
      <c r="L92" s="73"/>
      <c r="M92" s="32"/>
      <c r="N92" s="166" t="s">
        <v>21</v>
      </c>
      <c r="O92" s="152" t="s">
        <v>477</v>
      </c>
      <c r="P92" s="39"/>
      <c r="Q92" s="150"/>
      <c r="S92" s="30"/>
      <c r="U92" s="164" t="s">
        <v>21</v>
      </c>
      <c r="V92" s="153" t="s">
        <v>1091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484</v>
      </c>
      <c r="H93" s="30"/>
      <c r="I93" s="81" t="s">
        <v>27</v>
      </c>
      <c r="J93" s="155" t="s">
        <v>1092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81</v>
      </c>
      <c r="U93" s="30"/>
      <c r="V93" s="81" t="s">
        <v>27</v>
      </c>
      <c r="W93" s="155" t="s">
        <v>1093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1094</v>
      </c>
      <c r="H94" s="30"/>
      <c r="I94" s="81" t="s">
        <v>30</v>
      </c>
      <c r="J94" s="155" t="s">
        <v>1095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1096</v>
      </c>
      <c r="U94" s="30"/>
      <c r="V94" s="81" t="s">
        <v>30</v>
      </c>
      <c r="W94" s="155" t="s">
        <v>1093</v>
      </c>
      <c r="X94" s="26"/>
      <c r="Y94" s="73"/>
    </row>
    <row r="95" spans="1:25" s="33" customFormat="1" ht="12.75" customHeight="1">
      <c r="A95" s="151"/>
      <c r="B95" s="156" t="s">
        <v>1097</v>
      </c>
      <c r="C95" s="27"/>
      <c r="D95" s="150"/>
      <c r="E95" s="165" t="s">
        <v>20</v>
      </c>
      <c r="F95" s="29" t="s">
        <v>1098</v>
      </c>
      <c r="H95" s="38"/>
      <c r="I95" s="81" t="s">
        <v>32</v>
      </c>
      <c r="J95" s="155" t="s">
        <v>1099</v>
      </c>
      <c r="K95" s="26"/>
      <c r="L95" s="73"/>
      <c r="M95" s="32"/>
      <c r="N95" s="151"/>
      <c r="O95" s="156" t="s">
        <v>1100</v>
      </c>
      <c r="P95" s="27"/>
      <c r="Q95" s="150"/>
      <c r="R95" s="165" t="s">
        <v>20</v>
      </c>
      <c r="S95" s="29" t="s">
        <v>524</v>
      </c>
      <c r="U95" s="38"/>
      <c r="V95" s="81" t="s">
        <v>32</v>
      </c>
      <c r="W95" s="155" t="s">
        <v>1101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236</v>
      </c>
      <c r="H96" s="37"/>
      <c r="I96" s="83" t="s">
        <v>33</v>
      </c>
      <c r="J96" s="158" t="s">
        <v>1099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1102</v>
      </c>
      <c r="U96" s="37"/>
      <c r="V96" s="83" t="s">
        <v>33</v>
      </c>
      <c r="W96" s="158" t="s">
        <v>1101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11</v>
      </c>
      <c r="B100" s="106">
        <v>14</v>
      </c>
      <c r="C100" s="107">
        <v>31</v>
      </c>
      <c r="D100" s="108" t="s">
        <v>57</v>
      </c>
      <c r="E100" s="109" t="s">
        <v>27</v>
      </c>
      <c r="F100" s="109" t="s">
        <v>184</v>
      </c>
      <c r="G100" s="111">
        <v>11</v>
      </c>
      <c r="H100" s="112">
        <v>650</v>
      </c>
      <c r="I100" s="112"/>
      <c r="J100" s="113">
        <v>22</v>
      </c>
      <c r="K100" s="114">
        <v>0</v>
      </c>
      <c r="L100" s="105">
        <v>-11</v>
      </c>
      <c r="M100" s="24"/>
      <c r="N100" s="105">
        <v>2</v>
      </c>
      <c r="O100" s="106">
        <v>13</v>
      </c>
      <c r="P100" s="107">
        <v>51</v>
      </c>
      <c r="Q100" s="115" t="s">
        <v>1178</v>
      </c>
      <c r="R100" s="109" t="s">
        <v>30</v>
      </c>
      <c r="S100" s="116" t="s">
        <v>225</v>
      </c>
      <c r="T100" s="117">
        <v>12</v>
      </c>
      <c r="U100" s="112">
        <v>480</v>
      </c>
      <c r="V100" s="112"/>
      <c r="W100" s="113">
        <v>72</v>
      </c>
      <c r="X100" s="118">
        <v>1</v>
      </c>
      <c r="Y100" s="105">
        <v>-2</v>
      </c>
    </row>
    <row r="101" spans="1:25" ht="16.5" customHeight="1">
      <c r="A101" s="105">
        <v>10</v>
      </c>
      <c r="B101" s="106">
        <v>12</v>
      </c>
      <c r="C101" s="107">
        <v>21</v>
      </c>
      <c r="D101" s="108" t="s">
        <v>1178</v>
      </c>
      <c r="E101" s="109" t="s">
        <v>30</v>
      </c>
      <c r="F101" s="109" t="s">
        <v>226</v>
      </c>
      <c r="G101" s="111">
        <v>10</v>
      </c>
      <c r="H101" s="112">
        <v>620</v>
      </c>
      <c r="I101" s="112"/>
      <c r="J101" s="113">
        <v>32</v>
      </c>
      <c r="K101" s="114">
        <v>2</v>
      </c>
      <c r="L101" s="105">
        <v>-10</v>
      </c>
      <c r="M101" s="24"/>
      <c r="N101" s="105">
        <v>2</v>
      </c>
      <c r="O101" s="106">
        <v>13</v>
      </c>
      <c r="P101" s="107">
        <v>71</v>
      </c>
      <c r="Q101" s="108" t="s">
        <v>1178</v>
      </c>
      <c r="R101" s="109" t="s">
        <v>27</v>
      </c>
      <c r="S101" s="116" t="s">
        <v>432</v>
      </c>
      <c r="T101" s="117">
        <v>12</v>
      </c>
      <c r="U101" s="112">
        <v>480</v>
      </c>
      <c r="V101" s="112"/>
      <c r="W101" s="113">
        <v>52</v>
      </c>
      <c r="X101" s="118">
        <v>1</v>
      </c>
      <c r="Y101" s="105">
        <v>-2</v>
      </c>
    </row>
    <row r="102" spans="1:25" ht="16.5" customHeight="1">
      <c r="A102" s="105">
        <v>1</v>
      </c>
      <c r="B102" s="106">
        <v>8</v>
      </c>
      <c r="C102" s="120">
        <v>12</v>
      </c>
      <c r="D102" s="108" t="s">
        <v>1177</v>
      </c>
      <c r="E102" s="121" t="s">
        <v>30</v>
      </c>
      <c r="F102" s="121" t="s">
        <v>189</v>
      </c>
      <c r="G102" s="123">
        <v>10</v>
      </c>
      <c r="H102" s="124">
        <v>170</v>
      </c>
      <c r="I102" s="124"/>
      <c r="J102" s="125">
        <v>43</v>
      </c>
      <c r="K102" s="126">
        <v>6</v>
      </c>
      <c r="L102" s="127">
        <v>-1</v>
      </c>
      <c r="M102" s="42"/>
      <c r="N102" s="127">
        <v>-5</v>
      </c>
      <c r="O102" s="128">
        <v>1</v>
      </c>
      <c r="P102" s="107">
        <v>31</v>
      </c>
      <c r="Q102" s="115" t="s">
        <v>1177</v>
      </c>
      <c r="R102" s="109" t="s">
        <v>30</v>
      </c>
      <c r="S102" s="116" t="s">
        <v>331</v>
      </c>
      <c r="T102" s="117">
        <v>11</v>
      </c>
      <c r="U102" s="112">
        <v>200</v>
      </c>
      <c r="V102" s="112"/>
      <c r="W102" s="113">
        <v>22</v>
      </c>
      <c r="X102" s="118">
        <v>13</v>
      </c>
      <c r="Y102" s="127">
        <v>5</v>
      </c>
    </row>
    <row r="103" spans="1:25" ht="16.5" customHeight="1">
      <c r="A103" s="105">
        <v>2</v>
      </c>
      <c r="B103" s="106">
        <v>10</v>
      </c>
      <c r="C103" s="107">
        <v>41</v>
      </c>
      <c r="D103" s="115" t="s">
        <v>59</v>
      </c>
      <c r="E103" s="121" t="s">
        <v>27</v>
      </c>
      <c r="F103" s="121" t="s">
        <v>184</v>
      </c>
      <c r="G103" s="111">
        <v>11</v>
      </c>
      <c r="H103" s="112">
        <v>200</v>
      </c>
      <c r="I103" s="112"/>
      <c r="J103" s="113">
        <v>11</v>
      </c>
      <c r="K103" s="114">
        <v>4</v>
      </c>
      <c r="L103" s="105">
        <v>-2</v>
      </c>
      <c r="M103" s="24"/>
      <c r="N103" s="105">
        <v>2</v>
      </c>
      <c r="O103" s="106">
        <v>8</v>
      </c>
      <c r="P103" s="107">
        <v>21</v>
      </c>
      <c r="Q103" s="115" t="s">
        <v>1178</v>
      </c>
      <c r="R103" s="121" t="s">
        <v>30</v>
      </c>
      <c r="S103" s="129" t="s">
        <v>331</v>
      </c>
      <c r="T103" s="117">
        <v>11</v>
      </c>
      <c r="U103" s="112">
        <v>450</v>
      </c>
      <c r="V103" s="112"/>
      <c r="W103" s="113">
        <v>32</v>
      </c>
      <c r="X103" s="118">
        <v>6</v>
      </c>
      <c r="Y103" s="105">
        <v>-2</v>
      </c>
    </row>
    <row r="104" spans="1:25" ht="16.5" customHeight="1">
      <c r="A104" s="105">
        <v>-1</v>
      </c>
      <c r="B104" s="106">
        <v>5</v>
      </c>
      <c r="C104" s="107">
        <v>84</v>
      </c>
      <c r="D104" s="115" t="s">
        <v>1177</v>
      </c>
      <c r="E104" s="121" t="s">
        <v>30</v>
      </c>
      <c r="F104" s="122" t="s">
        <v>299</v>
      </c>
      <c r="G104" s="111">
        <v>8</v>
      </c>
      <c r="H104" s="112">
        <v>110</v>
      </c>
      <c r="I104" s="112"/>
      <c r="J104" s="113">
        <v>62</v>
      </c>
      <c r="K104" s="114">
        <v>9</v>
      </c>
      <c r="L104" s="105">
        <v>1</v>
      </c>
      <c r="M104" s="24"/>
      <c r="N104" s="105">
        <v>2</v>
      </c>
      <c r="O104" s="106">
        <v>8</v>
      </c>
      <c r="P104" s="107">
        <v>12</v>
      </c>
      <c r="Q104" s="115" t="s">
        <v>1178</v>
      </c>
      <c r="R104" s="121" t="s">
        <v>30</v>
      </c>
      <c r="S104" s="129" t="s">
        <v>331</v>
      </c>
      <c r="T104" s="117">
        <v>11</v>
      </c>
      <c r="U104" s="112">
        <v>450</v>
      </c>
      <c r="V104" s="112"/>
      <c r="W104" s="113">
        <v>43</v>
      </c>
      <c r="X104" s="118">
        <v>6</v>
      </c>
      <c r="Y104" s="105">
        <v>-2</v>
      </c>
    </row>
    <row r="105" spans="1:25" ht="16.5" customHeight="1">
      <c r="A105" s="105">
        <v>-3</v>
      </c>
      <c r="B105" s="106">
        <v>2</v>
      </c>
      <c r="C105" s="107">
        <v>51</v>
      </c>
      <c r="D105" s="115" t="s">
        <v>300</v>
      </c>
      <c r="E105" s="121" t="s">
        <v>33</v>
      </c>
      <c r="F105" s="122" t="s">
        <v>329</v>
      </c>
      <c r="G105" s="111">
        <v>8</v>
      </c>
      <c r="H105" s="112">
        <v>50</v>
      </c>
      <c r="I105" s="112"/>
      <c r="J105" s="113">
        <v>72</v>
      </c>
      <c r="K105" s="114">
        <v>12</v>
      </c>
      <c r="L105" s="105">
        <v>3</v>
      </c>
      <c r="M105" s="24"/>
      <c r="N105" s="105">
        <v>2</v>
      </c>
      <c r="O105" s="106">
        <v>8</v>
      </c>
      <c r="P105" s="107">
        <v>41</v>
      </c>
      <c r="Q105" s="115" t="s">
        <v>1178</v>
      </c>
      <c r="R105" s="121" t="s">
        <v>30</v>
      </c>
      <c r="S105" s="129" t="s">
        <v>331</v>
      </c>
      <c r="T105" s="117">
        <v>11</v>
      </c>
      <c r="U105" s="112">
        <v>450</v>
      </c>
      <c r="V105" s="112"/>
      <c r="W105" s="113">
        <v>11</v>
      </c>
      <c r="X105" s="118">
        <v>6</v>
      </c>
      <c r="Y105" s="105">
        <v>-2</v>
      </c>
    </row>
    <row r="106" spans="1:25" ht="16.5" customHeight="1">
      <c r="A106" s="105">
        <v>-1</v>
      </c>
      <c r="B106" s="106">
        <v>5</v>
      </c>
      <c r="C106" s="107">
        <v>71</v>
      </c>
      <c r="D106" s="108" t="s">
        <v>1177</v>
      </c>
      <c r="E106" s="109" t="s">
        <v>30</v>
      </c>
      <c r="F106" s="110" t="s">
        <v>299</v>
      </c>
      <c r="G106" s="111">
        <v>8</v>
      </c>
      <c r="H106" s="112">
        <v>110</v>
      </c>
      <c r="I106" s="112"/>
      <c r="J106" s="113">
        <v>52</v>
      </c>
      <c r="K106" s="114">
        <v>9</v>
      </c>
      <c r="L106" s="105">
        <v>1</v>
      </c>
      <c r="M106" s="24"/>
      <c r="N106" s="105">
        <v>-5</v>
      </c>
      <c r="O106" s="106">
        <v>4</v>
      </c>
      <c r="P106" s="107">
        <v>84</v>
      </c>
      <c r="Q106" s="108" t="s">
        <v>1176</v>
      </c>
      <c r="R106" s="109" t="s">
        <v>30</v>
      </c>
      <c r="S106" s="116" t="s">
        <v>331</v>
      </c>
      <c r="T106" s="117">
        <v>12</v>
      </c>
      <c r="U106" s="112">
        <v>230</v>
      </c>
      <c r="V106" s="112"/>
      <c r="W106" s="113">
        <v>62</v>
      </c>
      <c r="X106" s="118">
        <v>10</v>
      </c>
      <c r="Y106" s="105">
        <v>5</v>
      </c>
    </row>
    <row r="107" spans="1:25" ht="16.5" customHeight="1">
      <c r="A107" s="105">
        <v>-6</v>
      </c>
      <c r="B107" s="106">
        <v>0</v>
      </c>
      <c r="C107" s="107">
        <v>61</v>
      </c>
      <c r="D107" s="108" t="s">
        <v>57</v>
      </c>
      <c r="E107" s="109" t="s">
        <v>27</v>
      </c>
      <c r="F107" s="109" t="s">
        <v>184</v>
      </c>
      <c r="G107" s="111">
        <v>9</v>
      </c>
      <c r="H107" s="112"/>
      <c r="I107" s="112">
        <v>100</v>
      </c>
      <c r="J107" s="113">
        <v>83</v>
      </c>
      <c r="K107" s="114">
        <v>14</v>
      </c>
      <c r="L107" s="105">
        <v>6</v>
      </c>
      <c r="M107" s="24"/>
      <c r="N107" s="105">
        <v>-5</v>
      </c>
      <c r="O107" s="106">
        <v>1</v>
      </c>
      <c r="P107" s="107">
        <v>61</v>
      </c>
      <c r="Q107" s="115" t="s">
        <v>303</v>
      </c>
      <c r="R107" s="109" t="s">
        <v>33</v>
      </c>
      <c r="S107" s="116" t="s">
        <v>188</v>
      </c>
      <c r="T107" s="117">
        <v>8</v>
      </c>
      <c r="U107" s="112">
        <v>200</v>
      </c>
      <c r="V107" s="112"/>
      <c r="W107" s="113">
        <v>83</v>
      </c>
      <c r="X107" s="118">
        <v>13</v>
      </c>
      <c r="Y107" s="105">
        <v>5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 t="s">
        <v>8</v>
      </c>
      <c r="F109" s="135"/>
      <c r="G109" s="162"/>
      <c r="H109" s="137" t="s">
        <v>9</v>
      </c>
      <c r="I109" s="137"/>
      <c r="J109" s="171" t="s">
        <v>10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 t="s">
        <v>11</v>
      </c>
      <c r="S109" s="135"/>
      <c r="T109" s="162"/>
      <c r="U109" s="137" t="s">
        <v>9</v>
      </c>
      <c r="V109" s="137"/>
      <c r="W109" s="171" t="s">
        <v>12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14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15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5 тур</v>
      </c>
      <c r="B112" s="26"/>
      <c r="C112" s="27"/>
      <c r="D112" s="150"/>
      <c r="E112" s="164" t="s">
        <v>16</v>
      </c>
      <c r="F112" s="29" t="s">
        <v>403</v>
      </c>
      <c r="H112" s="30"/>
      <c r="I112" s="31"/>
      <c r="J112" s="36"/>
      <c r="K112" s="72"/>
      <c r="L112" s="73"/>
      <c r="M112" s="32"/>
      <c r="N112" s="149" t="str">
        <f>$A$4</f>
        <v>5 тур</v>
      </c>
      <c r="O112" s="26"/>
      <c r="P112" s="27"/>
      <c r="Q112" s="150"/>
      <c r="R112" s="164" t="s">
        <v>16</v>
      </c>
      <c r="S112" s="29" t="s">
        <v>1103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1104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14.1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899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8.1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1105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1.1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10.1</v>
      </c>
      <c r="M114" s="32"/>
      <c r="N114" s="151"/>
      <c r="O114" s="26"/>
      <c r="P114" s="27"/>
      <c r="Q114" s="150"/>
      <c r="R114" s="165" t="s">
        <v>20</v>
      </c>
      <c r="S114" s="29" t="s">
        <v>1106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9.1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12.1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1107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15.1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54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11.1</v>
      </c>
      <c r="Y115" s="75"/>
    </row>
    <row r="116" spans="1:25" s="33" customFormat="1" ht="12.75" customHeight="1">
      <c r="A116" s="166" t="s">
        <v>16</v>
      </c>
      <c r="B116" s="152" t="s">
        <v>212</v>
      </c>
      <c r="C116" s="27"/>
      <c r="D116" s="150"/>
      <c r="F116" s="30"/>
      <c r="H116" s="164" t="s">
        <v>16</v>
      </c>
      <c r="I116" s="153" t="s">
        <v>674</v>
      </c>
      <c r="J116" s="30"/>
      <c r="K116" s="38"/>
      <c r="L116" s="73"/>
      <c r="M116" s="32"/>
      <c r="N116" s="166" t="s">
        <v>16</v>
      </c>
      <c r="O116" s="152" t="s">
        <v>1108</v>
      </c>
      <c r="P116" s="27"/>
      <c r="Q116" s="150"/>
      <c r="S116" s="30"/>
      <c r="U116" s="164" t="s">
        <v>16</v>
      </c>
      <c r="V116" s="153" t="s">
        <v>78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846</v>
      </c>
      <c r="C117" s="39"/>
      <c r="D117" s="150"/>
      <c r="F117" s="36"/>
      <c r="H117" s="165" t="s">
        <v>18</v>
      </c>
      <c r="I117" s="153" t="s">
        <v>1109</v>
      </c>
      <c r="J117" s="30"/>
      <c r="K117" s="38"/>
      <c r="L117" s="73"/>
      <c r="M117" s="32"/>
      <c r="N117" s="167" t="s">
        <v>18</v>
      </c>
      <c r="O117" s="152" t="s">
        <v>650</v>
      </c>
      <c r="P117" s="39"/>
      <c r="Q117" s="150"/>
      <c r="S117" s="36"/>
      <c r="U117" s="165" t="s">
        <v>18</v>
      </c>
      <c r="V117" s="153" t="s">
        <v>737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428</v>
      </c>
      <c r="C118" s="27"/>
      <c r="D118" s="150"/>
      <c r="F118" s="36"/>
      <c r="H118" s="165" t="s">
        <v>20</v>
      </c>
      <c r="I118" s="153" t="s">
        <v>56</v>
      </c>
      <c r="J118" s="30"/>
      <c r="K118" s="30"/>
      <c r="L118" s="73"/>
      <c r="M118" s="32"/>
      <c r="N118" s="167" t="s">
        <v>20</v>
      </c>
      <c r="O118" s="152" t="s">
        <v>81</v>
      </c>
      <c r="P118" s="27"/>
      <c r="Q118" s="150"/>
      <c r="S118" s="36"/>
      <c r="U118" s="165" t="s">
        <v>20</v>
      </c>
      <c r="V118" s="153" t="s">
        <v>1110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1111</v>
      </c>
      <c r="C119" s="39"/>
      <c r="D119" s="150"/>
      <c r="F119" s="30"/>
      <c r="H119" s="164" t="s">
        <v>21</v>
      </c>
      <c r="I119" s="153" t="s">
        <v>1112</v>
      </c>
      <c r="J119" s="168" t="s">
        <v>117</v>
      </c>
      <c r="K119" s="38"/>
      <c r="L119" s="73"/>
      <c r="M119" s="32"/>
      <c r="N119" s="166" t="s">
        <v>21</v>
      </c>
      <c r="O119" s="152" t="s">
        <v>1113</v>
      </c>
      <c r="P119" s="39"/>
      <c r="Q119" s="150"/>
      <c r="S119" s="30"/>
      <c r="U119" s="164" t="s">
        <v>21</v>
      </c>
      <c r="V119" s="153" t="s">
        <v>91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1114</v>
      </c>
      <c r="H120" s="30"/>
      <c r="I120" s="81" t="s">
        <v>27</v>
      </c>
      <c r="J120" s="161" t="s">
        <v>1115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1116</v>
      </c>
      <c r="U120" s="30"/>
      <c r="V120" s="81" t="s">
        <v>27</v>
      </c>
      <c r="W120" s="155" t="s">
        <v>1117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1118</v>
      </c>
      <c r="H121" s="30"/>
      <c r="I121" s="81" t="s">
        <v>30</v>
      </c>
      <c r="J121" s="161" t="s">
        <v>1115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1119</v>
      </c>
      <c r="U121" s="30"/>
      <c r="V121" s="81" t="s">
        <v>30</v>
      </c>
      <c r="W121" s="155" t="s">
        <v>1117</v>
      </c>
      <c r="X121" s="26"/>
      <c r="Y121" s="73"/>
    </row>
    <row r="122" spans="1:25" s="33" customFormat="1" ht="12.75" customHeight="1">
      <c r="A122" s="151"/>
      <c r="B122" s="156" t="s">
        <v>1120</v>
      </c>
      <c r="C122" s="27"/>
      <c r="D122" s="150"/>
      <c r="E122" s="165" t="s">
        <v>20</v>
      </c>
      <c r="F122" s="29" t="s">
        <v>1121</v>
      </c>
      <c r="H122" s="38"/>
      <c r="I122" s="81" t="s">
        <v>32</v>
      </c>
      <c r="J122" s="155" t="s">
        <v>1122</v>
      </c>
      <c r="K122" s="26"/>
      <c r="L122" s="73"/>
      <c r="M122" s="32"/>
      <c r="N122" s="151"/>
      <c r="O122" s="156" t="s">
        <v>1123</v>
      </c>
      <c r="P122" s="27"/>
      <c r="Q122" s="150"/>
      <c r="R122" s="165" t="s">
        <v>20</v>
      </c>
      <c r="S122" s="29" t="s">
        <v>53</v>
      </c>
      <c r="U122" s="38"/>
      <c r="V122" s="81" t="s">
        <v>32</v>
      </c>
      <c r="W122" s="155" t="s">
        <v>1124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17</v>
      </c>
      <c r="H123" s="37"/>
      <c r="I123" s="83" t="s">
        <v>33</v>
      </c>
      <c r="J123" s="158" t="s">
        <v>1122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1125</v>
      </c>
      <c r="U123" s="37"/>
      <c r="V123" s="83" t="s">
        <v>33</v>
      </c>
      <c r="W123" s="158" t="s">
        <v>1124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1</v>
      </c>
      <c r="B127" s="106">
        <v>10</v>
      </c>
      <c r="C127" s="107">
        <v>71</v>
      </c>
      <c r="D127" s="108" t="s">
        <v>45</v>
      </c>
      <c r="E127" s="109" t="s">
        <v>27</v>
      </c>
      <c r="F127" s="109" t="s">
        <v>357</v>
      </c>
      <c r="G127" s="111">
        <v>12</v>
      </c>
      <c r="H127" s="112">
        <v>490</v>
      </c>
      <c r="I127" s="112"/>
      <c r="J127" s="113">
        <v>52</v>
      </c>
      <c r="K127" s="114">
        <v>4</v>
      </c>
      <c r="L127" s="105">
        <v>-1</v>
      </c>
      <c r="M127" s="24"/>
      <c r="N127" s="105">
        <v>3</v>
      </c>
      <c r="O127" s="106">
        <v>11</v>
      </c>
      <c r="P127" s="107">
        <v>71</v>
      </c>
      <c r="Q127" s="115" t="s">
        <v>1179</v>
      </c>
      <c r="R127" s="109" t="s">
        <v>32</v>
      </c>
      <c r="S127" s="116" t="s">
        <v>360</v>
      </c>
      <c r="T127" s="117">
        <v>8</v>
      </c>
      <c r="U127" s="112">
        <v>50</v>
      </c>
      <c r="V127" s="112"/>
      <c r="W127" s="113">
        <v>52</v>
      </c>
      <c r="X127" s="118">
        <v>3</v>
      </c>
      <c r="Y127" s="105">
        <v>-3</v>
      </c>
    </row>
    <row r="128" spans="1:25" ht="16.5" customHeight="1">
      <c r="A128" s="105">
        <v>0</v>
      </c>
      <c r="B128" s="106">
        <v>6</v>
      </c>
      <c r="C128" s="107">
        <v>51</v>
      </c>
      <c r="D128" s="108" t="s">
        <v>45</v>
      </c>
      <c r="E128" s="109" t="s">
        <v>30</v>
      </c>
      <c r="F128" s="110" t="s">
        <v>182</v>
      </c>
      <c r="G128" s="111">
        <v>11</v>
      </c>
      <c r="H128" s="112">
        <v>460</v>
      </c>
      <c r="I128" s="112"/>
      <c r="J128" s="113">
        <v>72</v>
      </c>
      <c r="K128" s="114">
        <v>8</v>
      </c>
      <c r="L128" s="105">
        <v>0</v>
      </c>
      <c r="M128" s="24"/>
      <c r="N128" s="105">
        <v>-1</v>
      </c>
      <c r="O128" s="106">
        <v>5</v>
      </c>
      <c r="P128" s="107">
        <v>51</v>
      </c>
      <c r="Q128" s="108" t="s">
        <v>1183</v>
      </c>
      <c r="R128" s="109" t="s">
        <v>32</v>
      </c>
      <c r="S128" s="116" t="s">
        <v>360</v>
      </c>
      <c r="T128" s="117">
        <v>8</v>
      </c>
      <c r="U128" s="112"/>
      <c r="V128" s="112">
        <v>90</v>
      </c>
      <c r="W128" s="113">
        <v>72</v>
      </c>
      <c r="X128" s="118">
        <v>9</v>
      </c>
      <c r="Y128" s="105">
        <v>1</v>
      </c>
    </row>
    <row r="129" spans="1:25" ht="16.5" customHeight="1">
      <c r="A129" s="105">
        <v>10</v>
      </c>
      <c r="B129" s="106">
        <v>12</v>
      </c>
      <c r="C129" s="120">
        <v>31</v>
      </c>
      <c r="D129" s="108" t="s">
        <v>1184</v>
      </c>
      <c r="E129" s="121" t="s">
        <v>27</v>
      </c>
      <c r="F129" s="122" t="s">
        <v>187</v>
      </c>
      <c r="G129" s="123">
        <v>12</v>
      </c>
      <c r="H129" s="124">
        <v>920</v>
      </c>
      <c r="I129" s="124"/>
      <c r="J129" s="125">
        <v>22</v>
      </c>
      <c r="K129" s="126">
        <v>2</v>
      </c>
      <c r="L129" s="127">
        <v>-10</v>
      </c>
      <c r="M129" s="42"/>
      <c r="N129" s="127">
        <v>8</v>
      </c>
      <c r="O129" s="128">
        <v>14</v>
      </c>
      <c r="P129" s="107">
        <v>31</v>
      </c>
      <c r="Q129" s="115" t="s">
        <v>303</v>
      </c>
      <c r="R129" s="109" t="s">
        <v>33</v>
      </c>
      <c r="S129" s="116" t="s">
        <v>294</v>
      </c>
      <c r="T129" s="117">
        <v>7</v>
      </c>
      <c r="U129" s="112">
        <v>300</v>
      </c>
      <c r="V129" s="112"/>
      <c r="W129" s="113">
        <v>22</v>
      </c>
      <c r="X129" s="118">
        <v>0</v>
      </c>
      <c r="Y129" s="127">
        <v>-8</v>
      </c>
    </row>
    <row r="130" spans="1:25" ht="16.5" customHeight="1">
      <c r="A130" s="105">
        <v>-1</v>
      </c>
      <c r="B130" s="106">
        <v>2</v>
      </c>
      <c r="C130" s="107">
        <v>21</v>
      </c>
      <c r="D130" s="115" t="s">
        <v>1185</v>
      </c>
      <c r="E130" s="121" t="s">
        <v>27</v>
      </c>
      <c r="F130" s="121" t="s">
        <v>357</v>
      </c>
      <c r="G130" s="111">
        <v>12</v>
      </c>
      <c r="H130" s="112">
        <v>420</v>
      </c>
      <c r="I130" s="112"/>
      <c r="J130" s="113">
        <v>32</v>
      </c>
      <c r="K130" s="114">
        <v>12</v>
      </c>
      <c r="L130" s="105">
        <v>1</v>
      </c>
      <c r="M130" s="24"/>
      <c r="N130" s="105">
        <v>-1</v>
      </c>
      <c r="O130" s="106">
        <v>5</v>
      </c>
      <c r="P130" s="107">
        <v>21</v>
      </c>
      <c r="Q130" s="115" t="s">
        <v>1183</v>
      </c>
      <c r="R130" s="121" t="s">
        <v>32</v>
      </c>
      <c r="S130" s="129" t="s">
        <v>360</v>
      </c>
      <c r="T130" s="117">
        <v>8</v>
      </c>
      <c r="U130" s="112"/>
      <c r="V130" s="112">
        <v>90</v>
      </c>
      <c r="W130" s="113">
        <v>32</v>
      </c>
      <c r="X130" s="118">
        <v>9</v>
      </c>
      <c r="Y130" s="105">
        <v>1</v>
      </c>
    </row>
    <row r="131" spans="1:25" ht="16.5" customHeight="1">
      <c r="A131" s="105">
        <v>-1</v>
      </c>
      <c r="B131" s="106">
        <v>2</v>
      </c>
      <c r="C131" s="107">
        <v>41</v>
      </c>
      <c r="D131" s="115" t="s">
        <v>1185</v>
      </c>
      <c r="E131" s="121" t="s">
        <v>27</v>
      </c>
      <c r="F131" s="122" t="s">
        <v>187</v>
      </c>
      <c r="G131" s="111">
        <v>12</v>
      </c>
      <c r="H131" s="112">
        <v>420</v>
      </c>
      <c r="I131" s="112"/>
      <c r="J131" s="113">
        <v>11</v>
      </c>
      <c r="K131" s="114">
        <v>12</v>
      </c>
      <c r="L131" s="105">
        <v>1</v>
      </c>
      <c r="M131" s="24"/>
      <c r="N131" s="105">
        <v>-1</v>
      </c>
      <c r="O131" s="106">
        <v>5</v>
      </c>
      <c r="P131" s="107">
        <v>41</v>
      </c>
      <c r="Q131" s="115" t="s">
        <v>1183</v>
      </c>
      <c r="R131" s="121" t="s">
        <v>32</v>
      </c>
      <c r="S131" s="129" t="s">
        <v>360</v>
      </c>
      <c r="T131" s="117">
        <v>8</v>
      </c>
      <c r="U131" s="112"/>
      <c r="V131" s="112">
        <v>90</v>
      </c>
      <c r="W131" s="113">
        <v>11</v>
      </c>
      <c r="X131" s="118">
        <v>9</v>
      </c>
      <c r="Y131" s="105">
        <v>1</v>
      </c>
    </row>
    <row r="132" spans="1:25" ht="16.5" customHeight="1">
      <c r="A132" s="105">
        <v>-1</v>
      </c>
      <c r="B132" s="106">
        <v>2</v>
      </c>
      <c r="C132" s="107">
        <v>12</v>
      </c>
      <c r="D132" s="115" t="s">
        <v>1185</v>
      </c>
      <c r="E132" s="121" t="s">
        <v>27</v>
      </c>
      <c r="F132" s="122" t="s">
        <v>328</v>
      </c>
      <c r="G132" s="111">
        <v>12</v>
      </c>
      <c r="H132" s="112">
        <v>420</v>
      </c>
      <c r="I132" s="112"/>
      <c r="J132" s="113">
        <v>43</v>
      </c>
      <c r="K132" s="114">
        <v>12</v>
      </c>
      <c r="L132" s="105">
        <v>1</v>
      </c>
      <c r="M132" s="24"/>
      <c r="N132" s="105">
        <v>-3</v>
      </c>
      <c r="O132" s="106">
        <v>0</v>
      </c>
      <c r="P132" s="107">
        <v>12</v>
      </c>
      <c r="Q132" s="115" t="s">
        <v>1186</v>
      </c>
      <c r="R132" s="121" t="s">
        <v>32</v>
      </c>
      <c r="S132" s="129" t="s">
        <v>571</v>
      </c>
      <c r="T132" s="117">
        <v>8</v>
      </c>
      <c r="U132" s="112"/>
      <c r="V132" s="112">
        <v>180</v>
      </c>
      <c r="W132" s="113">
        <v>43</v>
      </c>
      <c r="X132" s="118">
        <v>14</v>
      </c>
      <c r="Y132" s="105">
        <v>3</v>
      </c>
    </row>
    <row r="133" spans="1:25" ht="16.5" customHeight="1">
      <c r="A133" s="105">
        <v>1</v>
      </c>
      <c r="B133" s="106">
        <v>8</v>
      </c>
      <c r="C133" s="107">
        <v>84</v>
      </c>
      <c r="D133" s="108" t="s">
        <v>57</v>
      </c>
      <c r="E133" s="109" t="s">
        <v>30</v>
      </c>
      <c r="F133" s="110" t="s">
        <v>229</v>
      </c>
      <c r="G133" s="111">
        <v>12</v>
      </c>
      <c r="H133" s="112">
        <v>480</v>
      </c>
      <c r="I133" s="112"/>
      <c r="J133" s="113">
        <v>62</v>
      </c>
      <c r="K133" s="114">
        <v>6</v>
      </c>
      <c r="L133" s="105">
        <v>-1</v>
      </c>
      <c r="M133" s="24"/>
      <c r="N133" s="105">
        <v>3</v>
      </c>
      <c r="O133" s="106">
        <v>11</v>
      </c>
      <c r="P133" s="107">
        <v>84</v>
      </c>
      <c r="Q133" s="108" t="s">
        <v>1183</v>
      </c>
      <c r="R133" s="109" t="s">
        <v>32</v>
      </c>
      <c r="S133" s="116" t="s">
        <v>360</v>
      </c>
      <c r="T133" s="117">
        <v>7</v>
      </c>
      <c r="U133" s="112">
        <v>50</v>
      </c>
      <c r="V133" s="112"/>
      <c r="W133" s="113">
        <v>62</v>
      </c>
      <c r="X133" s="118">
        <v>3</v>
      </c>
      <c r="Y133" s="105">
        <v>-3</v>
      </c>
    </row>
    <row r="134" spans="1:25" ht="16.5" customHeight="1">
      <c r="A134" s="105">
        <v>11</v>
      </c>
      <c r="B134" s="106">
        <v>14</v>
      </c>
      <c r="C134" s="107">
        <v>61</v>
      </c>
      <c r="D134" s="108" t="s">
        <v>785</v>
      </c>
      <c r="E134" s="109" t="s">
        <v>27</v>
      </c>
      <c r="F134" s="110" t="s">
        <v>187</v>
      </c>
      <c r="G134" s="111">
        <v>12</v>
      </c>
      <c r="H134" s="112">
        <v>990</v>
      </c>
      <c r="I134" s="112"/>
      <c r="J134" s="113">
        <v>83</v>
      </c>
      <c r="K134" s="114">
        <v>0</v>
      </c>
      <c r="L134" s="105">
        <v>-11</v>
      </c>
      <c r="M134" s="24"/>
      <c r="N134" s="105">
        <v>-1</v>
      </c>
      <c r="O134" s="106">
        <v>5</v>
      </c>
      <c r="P134" s="107">
        <v>61</v>
      </c>
      <c r="Q134" s="115" t="s">
        <v>1183</v>
      </c>
      <c r="R134" s="109" t="s">
        <v>32</v>
      </c>
      <c r="S134" s="116" t="s">
        <v>360</v>
      </c>
      <c r="T134" s="117">
        <v>8</v>
      </c>
      <c r="U134" s="112"/>
      <c r="V134" s="112">
        <v>90</v>
      </c>
      <c r="W134" s="113">
        <v>83</v>
      </c>
      <c r="X134" s="118">
        <v>9</v>
      </c>
      <c r="Y134" s="105">
        <v>1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 t="s">
        <v>46</v>
      </c>
      <c r="F136" s="135"/>
      <c r="G136" s="162"/>
      <c r="H136" s="137" t="s">
        <v>9</v>
      </c>
      <c r="I136" s="137"/>
      <c r="J136" s="171" t="s">
        <v>47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 t="s">
        <v>48</v>
      </c>
      <c r="S136" s="135"/>
      <c r="T136" s="162"/>
      <c r="U136" s="137" t="s">
        <v>9</v>
      </c>
      <c r="V136" s="137"/>
      <c r="W136" s="171" t="s">
        <v>49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50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51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5 тур</v>
      </c>
      <c r="B139" s="26"/>
      <c r="C139" s="27"/>
      <c r="D139" s="150"/>
      <c r="E139" s="164" t="s">
        <v>16</v>
      </c>
      <c r="F139" s="29" t="s">
        <v>618</v>
      </c>
      <c r="H139" s="30"/>
      <c r="I139" s="31"/>
      <c r="J139" s="36"/>
      <c r="K139" s="72"/>
      <c r="L139" s="73"/>
      <c r="M139" s="32"/>
      <c r="N139" s="149" t="str">
        <f>$A$4</f>
        <v>5 тур</v>
      </c>
      <c r="O139" s="26"/>
      <c r="P139" s="27"/>
      <c r="Q139" s="150"/>
      <c r="R139" s="164" t="s">
        <v>16</v>
      </c>
      <c r="S139" s="29" t="s">
        <v>420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545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10.1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586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13.1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1126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6.1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13.1</v>
      </c>
      <c r="M141" s="32"/>
      <c r="N141" s="151"/>
      <c r="O141" s="26"/>
      <c r="P141" s="27"/>
      <c r="Q141" s="150"/>
      <c r="R141" s="165" t="s">
        <v>20</v>
      </c>
      <c r="S141" s="29" t="s">
        <v>701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12.1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3.1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400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11.1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1127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12.1</v>
      </c>
      <c r="Y142" s="75"/>
    </row>
    <row r="143" spans="1:25" s="33" customFormat="1" ht="12.75" customHeight="1">
      <c r="A143" s="166" t="s">
        <v>16</v>
      </c>
      <c r="B143" s="152" t="s">
        <v>1128</v>
      </c>
      <c r="C143" s="27"/>
      <c r="D143" s="150"/>
      <c r="F143" s="30"/>
      <c r="H143" s="164" t="s">
        <v>16</v>
      </c>
      <c r="I143" s="153" t="s">
        <v>1129</v>
      </c>
      <c r="J143" s="30"/>
      <c r="K143" s="38"/>
      <c r="L143" s="73"/>
      <c r="M143" s="32"/>
      <c r="N143" s="166" t="s">
        <v>16</v>
      </c>
      <c r="O143" s="152" t="s">
        <v>1130</v>
      </c>
      <c r="P143" s="27"/>
      <c r="Q143" s="150"/>
      <c r="S143" s="30"/>
      <c r="U143" s="164" t="s">
        <v>16</v>
      </c>
      <c r="V143" s="153" t="s">
        <v>490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580</v>
      </c>
      <c r="C144" s="39"/>
      <c r="D144" s="150"/>
      <c r="F144" s="36"/>
      <c r="H144" s="165" t="s">
        <v>18</v>
      </c>
      <c r="I144" s="153" t="s">
        <v>1131</v>
      </c>
      <c r="J144" s="30"/>
      <c r="K144" s="38"/>
      <c r="L144" s="73"/>
      <c r="M144" s="32"/>
      <c r="N144" s="167" t="s">
        <v>18</v>
      </c>
      <c r="O144" s="152" t="s">
        <v>89</v>
      </c>
      <c r="P144" s="39"/>
      <c r="Q144" s="150"/>
      <c r="S144" s="36"/>
      <c r="U144" s="165" t="s">
        <v>18</v>
      </c>
      <c r="V144" s="153" t="s">
        <v>1132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1133</v>
      </c>
      <c r="C145" s="27"/>
      <c r="D145" s="150"/>
      <c r="F145" s="36"/>
      <c r="H145" s="165" t="s">
        <v>20</v>
      </c>
      <c r="I145" s="153" t="s">
        <v>1134</v>
      </c>
      <c r="J145" s="30"/>
      <c r="K145" s="30"/>
      <c r="L145" s="73"/>
      <c r="M145" s="32"/>
      <c r="N145" s="167" t="s">
        <v>20</v>
      </c>
      <c r="O145" s="152" t="s">
        <v>1135</v>
      </c>
      <c r="P145" s="27"/>
      <c r="Q145" s="150"/>
      <c r="S145" s="36"/>
      <c r="U145" s="165" t="s">
        <v>20</v>
      </c>
      <c r="V145" s="153" t="s">
        <v>1136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1137</v>
      </c>
      <c r="C146" s="39"/>
      <c r="D146" s="150"/>
      <c r="F146" s="30"/>
      <c r="H146" s="164" t="s">
        <v>21</v>
      </c>
      <c r="I146" s="153" t="s">
        <v>77</v>
      </c>
      <c r="J146" s="168" t="s">
        <v>117</v>
      </c>
      <c r="K146" s="38"/>
      <c r="L146" s="73"/>
      <c r="M146" s="32"/>
      <c r="N146" s="166" t="s">
        <v>21</v>
      </c>
      <c r="O146" s="152" t="s">
        <v>596</v>
      </c>
      <c r="P146" s="39"/>
      <c r="Q146" s="150"/>
      <c r="S146" s="30"/>
      <c r="U146" s="164" t="s">
        <v>21</v>
      </c>
      <c r="V146" s="153" t="s">
        <v>764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552</v>
      </c>
      <c r="H147" s="30"/>
      <c r="I147" s="81" t="s">
        <v>27</v>
      </c>
      <c r="J147" s="155" t="s">
        <v>1138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1139</v>
      </c>
      <c r="U147" s="30"/>
      <c r="V147" s="81" t="s">
        <v>27</v>
      </c>
      <c r="W147" s="155" t="s">
        <v>1140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1141</v>
      </c>
      <c r="H148" s="30"/>
      <c r="I148" s="81" t="s">
        <v>30</v>
      </c>
      <c r="J148" s="155" t="s">
        <v>1142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1143</v>
      </c>
      <c r="U148" s="30"/>
      <c r="V148" s="81" t="s">
        <v>30</v>
      </c>
      <c r="W148" s="155" t="s">
        <v>1144</v>
      </c>
      <c r="X148" s="26"/>
      <c r="Y148" s="73"/>
    </row>
    <row r="149" spans="1:25" s="33" customFormat="1" ht="12.75" customHeight="1">
      <c r="A149" s="151"/>
      <c r="B149" s="156" t="s">
        <v>1145</v>
      </c>
      <c r="C149" s="27"/>
      <c r="D149" s="150"/>
      <c r="E149" s="165" t="s">
        <v>20</v>
      </c>
      <c r="F149" s="29" t="s">
        <v>68</v>
      </c>
      <c r="H149" s="38"/>
      <c r="I149" s="81" t="s">
        <v>32</v>
      </c>
      <c r="J149" s="155" t="s">
        <v>1146</v>
      </c>
      <c r="K149" s="26"/>
      <c r="L149" s="73"/>
      <c r="M149" s="32"/>
      <c r="N149" s="151"/>
      <c r="O149" s="156" t="s">
        <v>1147</v>
      </c>
      <c r="P149" s="27"/>
      <c r="Q149" s="150"/>
      <c r="R149" s="165" t="s">
        <v>20</v>
      </c>
      <c r="S149" s="29" t="s">
        <v>236</v>
      </c>
      <c r="U149" s="38"/>
      <c r="V149" s="81" t="s">
        <v>32</v>
      </c>
      <c r="W149" s="155" t="s">
        <v>1148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259</v>
      </c>
      <c r="H150" s="37"/>
      <c r="I150" s="83" t="s">
        <v>33</v>
      </c>
      <c r="J150" s="158" t="s">
        <v>1146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1080</v>
      </c>
      <c r="U150" s="37"/>
      <c r="V150" s="83" t="s">
        <v>33</v>
      </c>
      <c r="W150" s="158" t="s">
        <v>1149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-1</v>
      </c>
      <c r="B154" s="106">
        <v>6</v>
      </c>
      <c r="C154" s="107">
        <v>71</v>
      </c>
      <c r="D154" s="108" t="s">
        <v>1176</v>
      </c>
      <c r="E154" s="109" t="s">
        <v>30</v>
      </c>
      <c r="F154" s="109" t="s">
        <v>292</v>
      </c>
      <c r="G154" s="111">
        <v>8</v>
      </c>
      <c r="H154" s="112"/>
      <c r="I154" s="112">
        <v>50</v>
      </c>
      <c r="J154" s="113">
        <v>52</v>
      </c>
      <c r="K154" s="114">
        <v>8</v>
      </c>
      <c r="L154" s="105">
        <v>1</v>
      </c>
      <c r="M154" s="24"/>
      <c r="N154" s="105">
        <v>0</v>
      </c>
      <c r="O154" s="106">
        <v>8</v>
      </c>
      <c r="P154" s="107">
        <v>84</v>
      </c>
      <c r="Q154" s="115" t="s">
        <v>71</v>
      </c>
      <c r="R154" s="109" t="s">
        <v>27</v>
      </c>
      <c r="S154" s="116" t="s">
        <v>301</v>
      </c>
      <c r="T154" s="117">
        <v>8</v>
      </c>
      <c r="U154" s="112">
        <v>120</v>
      </c>
      <c r="V154" s="112"/>
      <c r="W154" s="113">
        <v>62</v>
      </c>
      <c r="X154" s="118">
        <v>6</v>
      </c>
      <c r="Y154" s="105">
        <v>0</v>
      </c>
    </row>
    <row r="155" spans="1:25" ht="16.5" customHeight="1">
      <c r="A155" s="105">
        <v>3</v>
      </c>
      <c r="B155" s="106">
        <v>10</v>
      </c>
      <c r="C155" s="107">
        <v>51</v>
      </c>
      <c r="D155" s="108" t="s">
        <v>1177</v>
      </c>
      <c r="E155" s="109" t="s">
        <v>30</v>
      </c>
      <c r="F155" s="109" t="s">
        <v>189</v>
      </c>
      <c r="G155" s="111">
        <v>8</v>
      </c>
      <c r="H155" s="112">
        <v>110</v>
      </c>
      <c r="I155" s="112"/>
      <c r="J155" s="113">
        <v>72</v>
      </c>
      <c r="K155" s="114">
        <v>4</v>
      </c>
      <c r="L155" s="105">
        <v>-3</v>
      </c>
      <c r="M155" s="24"/>
      <c r="N155" s="105">
        <v>10</v>
      </c>
      <c r="O155" s="106">
        <v>10</v>
      </c>
      <c r="P155" s="107">
        <v>61</v>
      </c>
      <c r="Q155" s="108" t="s">
        <v>45</v>
      </c>
      <c r="R155" s="109" t="s">
        <v>30</v>
      </c>
      <c r="S155" s="119" t="s">
        <v>299</v>
      </c>
      <c r="T155" s="117">
        <v>9</v>
      </c>
      <c r="U155" s="112">
        <v>600</v>
      </c>
      <c r="V155" s="112"/>
      <c r="W155" s="113">
        <v>83</v>
      </c>
      <c r="X155" s="118">
        <v>4</v>
      </c>
      <c r="Y155" s="105">
        <v>-10</v>
      </c>
    </row>
    <row r="156" spans="1:25" ht="16.5" customHeight="1">
      <c r="A156" s="105">
        <v>-1</v>
      </c>
      <c r="B156" s="106">
        <v>6</v>
      </c>
      <c r="C156" s="120">
        <v>31</v>
      </c>
      <c r="D156" s="108" t="s">
        <v>1177</v>
      </c>
      <c r="E156" s="121" t="s">
        <v>30</v>
      </c>
      <c r="F156" s="121" t="s">
        <v>432</v>
      </c>
      <c r="G156" s="123">
        <v>7</v>
      </c>
      <c r="H156" s="124"/>
      <c r="I156" s="124">
        <v>50</v>
      </c>
      <c r="J156" s="125">
        <v>22</v>
      </c>
      <c r="K156" s="126">
        <v>8</v>
      </c>
      <c r="L156" s="127">
        <v>1</v>
      </c>
      <c r="M156" s="42"/>
      <c r="N156" s="127">
        <v>-6</v>
      </c>
      <c r="O156" s="128">
        <v>3</v>
      </c>
      <c r="P156" s="107">
        <v>71</v>
      </c>
      <c r="Q156" s="115" t="s">
        <v>45</v>
      </c>
      <c r="R156" s="109" t="s">
        <v>27</v>
      </c>
      <c r="S156" s="119" t="s">
        <v>786</v>
      </c>
      <c r="T156" s="117">
        <v>8</v>
      </c>
      <c r="U156" s="112"/>
      <c r="V156" s="112">
        <v>100</v>
      </c>
      <c r="W156" s="113">
        <v>52</v>
      </c>
      <c r="X156" s="118">
        <v>11</v>
      </c>
      <c r="Y156" s="127">
        <v>6</v>
      </c>
    </row>
    <row r="157" spans="1:25" ht="16.5" customHeight="1">
      <c r="A157" s="105">
        <v>-1</v>
      </c>
      <c r="B157" s="106">
        <v>6</v>
      </c>
      <c r="C157" s="107">
        <v>21</v>
      </c>
      <c r="D157" s="115" t="s">
        <v>1176</v>
      </c>
      <c r="E157" s="121" t="s">
        <v>30</v>
      </c>
      <c r="F157" s="121" t="s">
        <v>292</v>
      </c>
      <c r="G157" s="111">
        <v>8</v>
      </c>
      <c r="H157" s="112"/>
      <c r="I157" s="112">
        <v>50</v>
      </c>
      <c r="J157" s="113">
        <v>32</v>
      </c>
      <c r="K157" s="114">
        <v>8</v>
      </c>
      <c r="L157" s="105">
        <v>1</v>
      </c>
      <c r="M157" s="24"/>
      <c r="N157" s="105">
        <v>-6</v>
      </c>
      <c r="O157" s="106">
        <v>3</v>
      </c>
      <c r="P157" s="107">
        <v>51</v>
      </c>
      <c r="Q157" s="115" t="s">
        <v>45</v>
      </c>
      <c r="R157" s="121" t="s">
        <v>27</v>
      </c>
      <c r="S157" s="160" t="s">
        <v>786</v>
      </c>
      <c r="T157" s="117">
        <v>8</v>
      </c>
      <c r="U157" s="112"/>
      <c r="V157" s="112">
        <v>100</v>
      </c>
      <c r="W157" s="113">
        <v>72</v>
      </c>
      <c r="X157" s="118">
        <v>11</v>
      </c>
      <c r="Y157" s="105">
        <v>6</v>
      </c>
    </row>
    <row r="158" spans="1:25" ht="16.5" customHeight="1">
      <c r="A158" s="105">
        <v>4</v>
      </c>
      <c r="B158" s="106">
        <v>12</v>
      </c>
      <c r="C158" s="107">
        <v>41</v>
      </c>
      <c r="D158" s="115" t="s">
        <v>1177</v>
      </c>
      <c r="E158" s="121" t="s">
        <v>30</v>
      </c>
      <c r="F158" s="122" t="s">
        <v>730</v>
      </c>
      <c r="G158" s="111">
        <v>9</v>
      </c>
      <c r="H158" s="112">
        <v>140</v>
      </c>
      <c r="I158" s="112"/>
      <c r="J158" s="113">
        <v>11</v>
      </c>
      <c r="K158" s="114">
        <v>2</v>
      </c>
      <c r="L158" s="105">
        <v>-4</v>
      </c>
      <c r="M158" s="24"/>
      <c r="N158" s="105">
        <v>-6</v>
      </c>
      <c r="O158" s="106">
        <v>3</v>
      </c>
      <c r="P158" s="107">
        <v>31</v>
      </c>
      <c r="Q158" s="115" t="s">
        <v>45</v>
      </c>
      <c r="R158" s="121" t="s">
        <v>27</v>
      </c>
      <c r="S158" s="160" t="s">
        <v>786</v>
      </c>
      <c r="T158" s="117">
        <v>8</v>
      </c>
      <c r="U158" s="112"/>
      <c r="V158" s="112">
        <v>100</v>
      </c>
      <c r="W158" s="113">
        <v>22</v>
      </c>
      <c r="X158" s="118">
        <v>11</v>
      </c>
      <c r="Y158" s="105">
        <v>6</v>
      </c>
    </row>
    <row r="159" spans="1:25" ht="16.5" customHeight="1">
      <c r="A159" s="105">
        <v>-3</v>
      </c>
      <c r="B159" s="106">
        <v>1</v>
      </c>
      <c r="C159" s="107">
        <v>12</v>
      </c>
      <c r="D159" s="115" t="s">
        <v>1178</v>
      </c>
      <c r="E159" s="121" t="s">
        <v>30</v>
      </c>
      <c r="F159" s="121" t="s">
        <v>292</v>
      </c>
      <c r="G159" s="111">
        <v>8</v>
      </c>
      <c r="H159" s="112"/>
      <c r="I159" s="112">
        <v>100</v>
      </c>
      <c r="J159" s="113">
        <v>43</v>
      </c>
      <c r="K159" s="114">
        <v>13</v>
      </c>
      <c r="L159" s="105">
        <v>3</v>
      </c>
      <c r="M159" s="24"/>
      <c r="N159" s="105">
        <v>11</v>
      </c>
      <c r="O159" s="106">
        <v>14</v>
      </c>
      <c r="P159" s="107">
        <v>21</v>
      </c>
      <c r="Q159" s="115" t="s">
        <v>45</v>
      </c>
      <c r="R159" s="121" t="s">
        <v>30</v>
      </c>
      <c r="S159" s="129" t="s">
        <v>296</v>
      </c>
      <c r="T159" s="117">
        <v>11</v>
      </c>
      <c r="U159" s="112">
        <v>660</v>
      </c>
      <c r="V159" s="112"/>
      <c r="W159" s="113">
        <v>32</v>
      </c>
      <c r="X159" s="118">
        <v>0</v>
      </c>
      <c r="Y159" s="105">
        <v>-11</v>
      </c>
    </row>
    <row r="160" spans="1:25" ht="16.5" customHeight="1">
      <c r="A160" s="105">
        <v>-3</v>
      </c>
      <c r="B160" s="106">
        <v>1</v>
      </c>
      <c r="C160" s="107">
        <v>84</v>
      </c>
      <c r="D160" s="108" t="s">
        <v>1178</v>
      </c>
      <c r="E160" s="109" t="s">
        <v>30</v>
      </c>
      <c r="F160" s="109" t="s">
        <v>292</v>
      </c>
      <c r="G160" s="111">
        <v>8</v>
      </c>
      <c r="H160" s="112"/>
      <c r="I160" s="112">
        <v>100</v>
      </c>
      <c r="J160" s="113">
        <v>62</v>
      </c>
      <c r="K160" s="114">
        <v>13</v>
      </c>
      <c r="L160" s="105">
        <v>3</v>
      </c>
      <c r="M160" s="24"/>
      <c r="N160" s="105">
        <v>10</v>
      </c>
      <c r="O160" s="106">
        <v>12</v>
      </c>
      <c r="P160" s="107">
        <v>41</v>
      </c>
      <c r="Q160" s="108" t="s">
        <v>1178</v>
      </c>
      <c r="R160" s="109" t="s">
        <v>30</v>
      </c>
      <c r="S160" s="116" t="s">
        <v>188</v>
      </c>
      <c r="T160" s="117">
        <v>10</v>
      </c>
      <c r="U160" s="112">
        <v>620</v>
      </c>
      <c r="V160" s="112"/>
      <c r="W160" s="113">
        <v>11</v>
      </c>
      <c r="X160" s="118">
        <v>2</v>
      </c>
      <c r="Y160" s="105">
        <v>-10</v>
      </c>
    </row>
    <row r="161" spans="1:25" ht="16.5" customHeight="1">
      <c r="A161" s="105">
        <v>5</v>
      </c>
      <c r="B161" s="106">
        <v>14</v>
      </c>
      <c r="C161" s="107">
        <v>61</v>
      </c>
      <c r="D161" s="108" t="s">
        <v>1177</v>
      </c>
      <c r="E161" s="109" t="s">
        <v>30</v>
      </c>
      <c r="F161" s="110" t="s">
        <v>730</v>
      </c>
      <c r="G161" s="111">
        <v>10</v>
      </c>
      <c r="H161" s="112">
        <v>170</v>
      </c>
      <c r="I161" s="112"/>
      <c r="J161" s="113">
        <v>83</v>
      </c>
      <c r="K161" s="114">
        <v>0</v>
      </c>
      <c r="L161" s="105">
        <v>-5</v>
      </c>
      <c r="M161" s="24"/>
      <c r="N161" s="105">
        <v>-6</v>
      </c>
      <c r="O161" s="106">
        <v>3</v>
      </c>
      <c r="P161" s="107">
        <v>12</v>
      </c>
      <c r="Q161" s="115" t="s">
        <v>1178</v>
      </c>
      <c r="R161" s="109" t="s">
        <v>27</v>
      </c>
      <c r="S161" s="119" t="s">
        <v>786</v>
      </c>
      <c r="T161" s="117">
        <v>9</v>
      </c>
      <c r="U161" s="112"/>
      <c r="V161" s="112">
        <v>100</v>
      </c>
      <c r="W161" s="113">
        <v>43</v>
      </c>
      <c r="X161" s="118">
        <v>11</v>
      </c>
      <c r="Y161" s="105">
        <v>6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 t="s">
        <v>60</v>
      </c>
      <c r="F163" s="135"/>
      <c r="G163" s="162"/>
      <c r="H163" s="137" t="s">
        <v>9</v>
      </c>
      <c r="I163" s="137"/>
      <c r="J163" s="171" t="s">
        <v>10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 t="s">
        <v>61</v>
      </c>
      <c r="S163" s="135"/>
      <c r="T163" s="162"/>
      <c r="U163" s="137" t="s">
        <v>9</v>
      </c>
      <c r="V163" s="137"/>
      <c r="W163" s="171" t="s">
        <v>12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15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50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5 тур</v>
      </c>
      <c r="B166" s="26"/>
      <c r="C166" s="27"/>
      <c r="D166" s="150"/>
      <c r="E166" s="164" t="s">
        <v>16</v>
      </c>
      <c r="F166" s="29" t="s">
        <v>615</v>
      </c>
      <c r="H166" s="30"/>
      <c r="I166" s="31"/>
      <c r="J166" s="36"/>
      <c r="K166" s="72"/>
      <c r="L166" s="73"/>
      <c r="M166" s="32"/>
      <c r="N166" s="149" t="str">
        <f>$A$4</f>
        <v>5 тур</v>
      </c>
      <c r="O166" s="26"/>
      <c r="P166" s="27"/>
      <c r="Q166" s="150"/>
      <c r="R166" s="164" t="s">
        <v>16</v>
      </c>
      <c r="S166" s="29" t="s">
        <v>81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450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7.1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1150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10.1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191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11.1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20.1</v>
      </c>
      <c r="M168" s="32"/>
      <c r="N168" s="151"/>
      <c r="O168" s="26"/>
      <c r="P168" s="27"/>
      <c r="Q168" s="150"/>
      <c r="R168" s="165" t="s">
        <v>20</v>
      </c>
      <c r="S168" s="29" t="s">
        <v>77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10.1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6.1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1151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2.1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1152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14.1</v>
      </c>
      <c r="Y169" s="75"/>
    </row>
    <row r="170" spans="1:25" s="33" customFormat="1" ht="12.75" customHeight="1">
      <c r="A170" s="166" t="s">
        <v>16</v>
      </c>
      <c r="B170" s="152" t="s">
        <v>1153</v>
      </c>
      <c r="C170" s="27"/>
      <c r="D170" s="150"/>
      <c r="F170" s="30"/>
      <c r="H170" s="164" t="s">
        <v>16</v>
      </c>
      <c r="I170" s="153" t="s">
        <v>261</v>
      </c>
      <c r="J170" s="30"/>
      <c r="K170" s="38"/>
      <c r="L170" s="73"/>
      <c r="M170" s="32"/>
      <c r="N170" s="166" t="s">
        <v>16</v>
      </c>
      <c r="O170" s="152" t="s">
        <v>1154</v>
      </c>
      <c r="P170" s="27"/>
      <c r="Q170" s="150"/>
      <c r="S170" s="30"/>
      <c r="U170" s="164" t="s">
        <v>16</v>
      </c>
      <c r="V170" s="153" t="s">
        <v>1155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1156</v>
      </c>
      <c r="C171" s="39"/>
      <c r="D171" s="150"/>
      <c r="F171" s="36"/>
      <c r="H171" s="165" t="s">
        <v>18</v>
      </c>
      <c r="I171" s="153" t="s">
        <v>277</v>
      </c>
      <c r="J171" s="30"/>
      <c r="K171" s="38"/>
      <c r="L171" s="73"/>
      <c r="M171" s="32"/>
      <c r="N171" s="167" t="s">
        <v>18</v>
      </c>
      <c r="O171" s="152" t="s">
        <v>1157</v>
      </c>
      <c r="P171" s="39"/>
      <c r="Q171" s="150"/>
      <c r="S171" s="36"/>
      <c r="U171" s="165" t="s">
        <v>18</v>
      </c>
      <c r="V171" s="153" t="s">
        <v>450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1158</v>
      </c>
      <c r="C172" s="27"/>
      <c r="D172" s="150"/>
      <c r="F172" s="36"/>
      <c r="H172" s="165" t="s">
        <v>20</v>
      </c>
      <c r="I172" s="153" t="s">
        <v>512</v>
      </c>
      <c r="J172" s="30"/>
      <c r="K172" s="30"/>
      <c r="L172" s="73"/>
      <c r="M172" s="32"/>
      <c r="N172" s="167" t="s">
        <v>20</v>
      </c>
      <c r="O172" s="152" t="s">
        <v>589</v>
      </c>
      <c r="P172" s="27"/>
      <c r="Q172" s="150"/>
      <c r="S172" s="36"/>
      <c r="U172" s="165" t="s">
        <v>20</v>
      </c>
      <c r="V172" s="153" t="s">
        <v>1159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588</v>
      </c>
      <c r="C173" s="39"/>
      <c r="D173" s="150"/>
      <c r="F173" s="30"/>
      <c r="H173" s="164" t="s">
        <v>21</v>
      </c>
      <c r="I173" s="153" t="s">
        <v>1160</v>
      </c>
      <c r="J173" s="168" t="s">
        <v>117</v>
      </c>
      <c r="K173" s="38"/>
      <c r="L173" s="73"/>
      <c r="M173" s="32"/>
      <c r="N173" s="166" t="s">
        <v>21</v>
      </c>
      <c r="O173" s="152" t="s">
        <v>14</v>
      </c>
      <c r="P173" s="39"/>
      <c r="Q173" s="150"/>
      <c r="S173" s="30"/>
      <c r="U173" s="164" t="s">
        <v>21</v>
      </c>
      <c r="V173" s="153" t="s">
        <v>1161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1069</v>
      </c>
      <c r="H174" s="30"/>
      <c r="I174" s="81" t="s">
        <v>27</v>
      </c>
      <c r="J174" s="155" t="s">
        <v>1162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1042</v>
      </c>
      <c r="U174" s="30"/>
      <c r="V174" s="81" t="s">
        <v>27</v>
      </c>
      <c r="W174" s="155" t="s">
        <v>1163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1164</v>
      </c>
      <c r="H175" s="30"/>
      <c r="I175" s="81" t="s">
        <v>30</v>
      </c>
      <c r="J175" s="155" t="s">
        <v>1165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938</v>
      </c>
      <c r="U175" s="30"/>
      <c r="V175" s="81" t="s">
        <v>30</v>
      </c>
      <c r="W175" s="155" t="s">
        <v>1163</v>
      </c>
      <c r="X175" s="26"/>
      <c r="Y175" s="73"/>
    </row>
    <row r="176" spans="1:25" s="33" customFormat="1" ht="12.75" customHeight="1">
      <c r="A176" s="151"/>
      <c r="B176" s="156" t="s">
        <v>721</v>
      </c>
      <c r="C176" s="27"/>
      <c r="D176" s="150"/>
      <c r="E176" s="165" t="s">
        <v>20</v>
      </c>
      <c r="F176" s="29" t="s">
        <v>1166</v>
      </c>
      <c r="H176" s="38"/>
      <c r="I176" s="81" t="s">
        <v>32</v>
      </c>
      <c r="J176" s="161" t="s">
        <v>1167</v>
      </c>
      <c r="K176" s="26"/>
      <c r="L176" s="73"/>
      <c r="M176" s="32"/>
      <c r="N176" s="151"/>
      <c r="O176" s="156" t="s">
        <v>1168</v>
      </c>
      <c r="P176" s="27"/>
      <c r="Q176" s="150"/>
      <c r="R176" s="165" t="s">
        <v>20</v>
      </c>
      <c r="S176" s="29" t="s">
        <v>1169</v>
      </c>
      <c r="U176" s="38"/>
      <c r="V176" s="81" t="s">
        <v>32</v>
      </c>
      <c r="W176" s="155" t="s">
        <v>1170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14</v>
      </c>
      <c r="H177" s="37"/>
      <c r="I177" s="83" t="s">
        <v>33</v>
      </c>
      <c r="J177" s="170" t="s">
        <v>1171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1118</v>
      </c>
      <c r="U177" s="37"/>
      <c r="V177" s="83" t="s">
        <v>33</v>
      </c>
      <c r="W177" s="158" t="s">
        <v>1170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-4</v>
      </c>
      <c r="B181" s="106">
        <v>8</v>
      </c>
      <c r="C181" s="107">
        <v>84</v>
      </c>
      <c r="D181" s="108" t="s">
        <v>57</v>
      </c>
      <c r="E181" s="109" t="s">
        <v>32</v>
      </c>
      <c r="F181" s="110" t="s">
        <v>329</v>
      </c>
      <c r="G181" s="111">
        <v>12</v>
      </c>
      <c r="H181" s="112"/>
      <c r="I181" s="112">
        <v>480</v>
      </c>
      <c r="J181" s="113">
        <v>62</v>
      </c>
      <c r="K181" s="114">
        <v>6</v>
      </c>
      <c r="L181" s="105">
        <v>4</v>
      </c>
      <c r="M181" s="24"/>
      <c r="N181" s="105">
        <v>0</v>
      </c>
      <c r="O181" s="106">
        <v>10</v>
      </c>
      <c r="P181" s="107">
        <v>84</v>
      </c>
      <c r="Q181" s="115" t="s">
        <v>45</v>
      </c>
      <c r="R181" s="109" t="s">
        <v>27</v>
      </c>
      <c r="S181" s="116" t="s">
        <v>301</v>
      </c>
      <c r="T181" s="117">
        <v>8</v>
      </c>
      <c r="U181" s="112"/>
      <c r="V181" s="112">
        <v>50</v>
      </c>
      <c r="W181" s="113">
        <v>62</v>
      </c>
      <c r="X181" s="118">
        <v>4</v>
      </c>
      <c r="Y181" s="105">
        <v>0</v>
      </c>
    </row>
    <row r="182" spans="1:25" ht="16.5" customHeight="1">
      <c r="A182" s="105">
        <v>10</v>
      </c>
      <c r="B182" s="106">
        <v>11</v>
      </c>
      <c r="C182" s="107">
        <v>61</v>
      </c>
      <c r="D182" s="108" t="s">
        <v>535</v>
      </c>
      <c r="E182" s="109" t="s">
        <v>32</v>
      </c>
      <c r="F182" s="110" t="s">
        <v>329</v>
      </c>
      <c r="G182" s="111">
        <v>10</v>
      </c>
      <c r="H182" s="112">
        <v>100</v>
      </c>
      <c r="I182" s="112"/>
      <c r="J182" s="113">
        <v>83</v>
      </c>
      <c r="K182" s="114">
        <v>3</v>
      </c>
      <c r="L182" s="105">
        <v>-10</v>
      </c>
      <c r="M182" s="24"/>
      <c r="N182" s="105">
        <v>0</v>
      </c>
      <c r="O182" s="106">
        <v>10</v>
      </c>
      <c r="P182" s="107">
        <v>61</v>
      </c>
      <c r="Q182" s="108" t="s">
        <v>45</v>
      </c>
      <c r="R182" s="109" t="s">
        <v>30</v>
      </c>
      <c r="S182" s="116" t="s">
        <v>226</v>
      </c>
      <c r="T182" s="117">
        <v>8</v>
      </c>
      <c r="U182" s="112"/>
      <c r="V182" s="112">
        <v>50</v>
      </c>
      <c r="W182" s="113">
        <v>83</v>
      </c>
      <c r="X182" s="118">
        <v>4</v>
      </c>
      <c r="Y182" s="105">
        <v>0</v>
      </c>
    </row>
    <row r="183" spans="1:25" ht="16.5" customHeight="1">
      <c r="A183" s="105">
        <v>-4</v>
      </c>
      <c r="B183" s="106">
        <v>4</v>
      </c>
      <c r="C183" s="120">
        <v>51</v>
      </c>
      <c r="D183" s="108" t="s">
        <v>45</v>
      </c>
      <c r="E183" s="121" t="s">
        <v>32</v>
      </c>
      <c r="F183" s="122" t="s">
        <v>635</v>
      </c>
      <c r="G183" s="123">
        <v>12</v>
      </c>
      <c r="H183" s="124"/>
      <c r="I183" s="124">
        <v>490</v>
      </c>
      <c r="J183" s="125">
        <v>72</v>
      </c>
      <c r="K183" s="126">
        <v>10</v>
      </c>
      <c r="L183" s="127">
        <v>4</v>
      </c>
      <c r="M183" s="42"/>
      <c r="N183" s="127">
        <v>-1</v>
      </c>
      <c r="O183" s="128">
        <v>4</v>
      </c>
      <c r="P183" s="107">
        <v>71</v>
      </c>
      <c r="Q183" s="115" t="s">
        <v>469</v>
      </c>
      <c r="R183" s="109" t="s">
        <v>27</v>
      </c>
      <c r="S183" s="119" t="s">
        <v>223</v>
      </c>
      <c r="T183" s="117">
        <v>10</v>
      </c>
      <c r="U183" s="112"/>
      <c r="V183" s="112">
        <v>100</v>
      </c>
      <c r="W183" s="113">
        <v>52</v>
      </c>
      <c r="X183" s="118">
        <v>10</v>
      </c>
      <c r="Y183" s="127">
        <v>1</v>
      </c>
    </row>
    <row r="184" spans="1:25" ht="16.5" customHeight="1">
      <c r="A184" s="105">
        <v>-4</v>
      </c>
      <c r="B184" s="106">
        <v>4</v>
      </c>
      <c r="C184" s="120">
        <v>71</v>
      </c>
      <c r="D184" s="108" t="s">
        <v>45</v>
      </c>
      <c r="E184" s="121" t="s">
        <v>32</v>
      </c>
      <c r="F184" s="122" t="s">
        <v>329</v>
      </c>
      <c r="G184" s="123">
        <v>12</v>
      </c>
      <c r="H184" s="124"/>
      <c r="I184" s="124">
        <v>490</v>
      </c>
      <c r="J184" s="125">
        <v>52</v>
      </c>
      <c r="K184" s="126">
        <v>10</v>
      </c>
      <c r="L184" s="127">
        <v>4</v>
      </c>
      <c r="M184" s="42"/>
      <c r="N184" s="127">
        <v>0</v>
      </c>
      <c r="O184" s="128">
        <v>10</v>
      </c>
      <c r="P184" s="107">
        <v>51</v>
      </c>
      <c r="Q184" s="115" t="s">
        <v>45</v>
      </c>
      <c r="R184" s="109" t="s">
        <v>30</v>
      </c>
      <c r="S184" s="116" t="s">
        <v>603</v>
      </c>
      <c r="T184" s="117">
        <v>8</v>
      </c>
      <c r="U184" s="112"/>
      <c r="V184" s="112">
        <v>50</v>
      </c>
      <c r="W184" s="113">
        <v>72</v>
      </c>
      <c r="X184" s="118">
        <v>4</v>
      </c>
      <c r="Y184" s="127">
        <v>0</v>
      </c>
    </row>
    <row r="185" spans="1:25" ht="16.5" customHeight="1">
      <c r="A185" s="105">
        <v>-4</v>
      </c>
      <c r="B185" s="106">
        <v>4</v>
      </c>
      <c r="C185" s="120">
        <v>31</v>
      </c>
      <c r="D185" s="108" t="s">
        <v>45</v>
      </c>
      <c r="E185" s="121" t="s">
        <v>32</v>
      </c>
      <c r="F185" s="122" t="s">
        <v>220</v>
      </c>
      <c r="G185" s="123">
        <v>12</v>
      </c>
      <c r="H185" s="124"/>
      <c r="I185" s="124">
        <v>490</v>
      </c>
      <c r="J185" s="125">
        <v>22</v>
      </c>
      <c r="K185" s="126">
        <v>10</v>
      </c>
      <c r="L185" s="127">
        <v>4</v>
      </c>
      <c r="M185" s="42"/>
      <c r="N185" s="127">
        <v>0</v>
      </c>
      <c r="O185" s="128">
        <v>10</v>
      </c>
      <c r="P185" s="107">
        <v>31</v>
      </c>
      <c r="Q185" s="115" t="s">
        <v>534</v>
      </c>
      <c r="R185" s="109" t="s">
        <v>27</v>
      </c>
      <c r="S185" s="119" t="s">
        <v>223</v>
      </c>
      <c r="T185" s="117">
        <v>10</v>
      </c>
      <c r="U185" s="112"/>
      <c r="V185" s="112">
        <v>50</v>
      </c>
      <c r="W185" s="113">
        <v>22</v>
      </c>
      <c r="X185" s="118">
        <v>4</v>
      </c>
      <c r="Y185" s="127">
        <v>0</v>
      </c>
    </row>
    <row r="186" spans="1:25" ht="16.5" customHeight="1">
      <c r="A186" s="105">
        <v>12</v>
      </c>
      <c r="B186" s="106">
        <v>14</v>
      </c>
      <c r="C186" s="107">
        <v>41</v>
      </c>
      <c r="D186" s="115" t="s">
        <v>1187</v>
      </c>
      <c r="E186" s="121" t="s">
        <v>32</v>
      </c>
      <c r="F186" s="122" t="s">
        <v>635</v>
      </c>
      <c r="G186" s="111">
        <v>10</v>
      </c>
      <c r="H186" s="112">
        <v>300</v>
      </c>
      <c r="I186" s="112"/>
      <c r="J186" s="113">
        <v>11</v>
      </c>
      <c r="K186" s="114">
        <v>0</v>
      </c>
      <c r="L186" s="105">
        <v>-12</v>
      </c>
      <c r="M186" s="24"/>
      <c r="N186" s="105">
        <v>0</v>
      </c>
      <c r="O186" s="106">
        <v>10</v>
      </c>
      <c r="P186" s="107">
        <v>12</v>
      </c>
      <c r="Q186" s="115" t="s">
        <v>534</v>
      </c>
      <c r="R186" s="121" t="s">
        <v>30</v>
      </c>
      <c r="S186" s="129" t="s">
        <v>603</v>
      </c>
      <c r="T186" s="117">
        <v>10</v>
      </c>
      <c r="U186" s="112"/>
      <c r="V186" s="112">
        <v>50</v>
      </c>
      <c r="W186" s="113">
        <v>43</v>
      </c>
      <c r="X186" s="118">
        <v>4</v>
      </c>
      <c r="Y186" s="105">
        <v>0</v>
      </c>
    </row>
    <row r="187" spans="1:25" ht="16.5" customHeight="1">
      <c r="A187" s="105">
        <v>-12</v>
      </c>
      <c r="B187" s="106">
        <v>0</v>
      </c>
      <c r="C187" s="107">
        <v>21</v>
      </c>
      <c r="D187" s="108" t="s">
        <v>785</v>
      </c>
      <c r="E187" s="109" t="s">
        <v>33</v>
      </c>
      <c r="F187" s="109" t="s">
        <v>189</v>
      </c>
      <c r="G187" s="111">
        <v>12</v>
      </c>
      <c r="H187" s="112"/>
      <c r="I187" s="112">
        <v>990</v>
      </c>
      <c r="J187" s="113">
        <v>32</v>
      </c>
      <c r="K187" s="114">
        <v>14</v>
      </c>
      <c r="L187" s="105">
        <v>12</v>
      </c>
      <c r="M187" s="24"/>
      <c r="N187" s="105">
        <v>-4</v>
      </c>
      <c r="O187" s="106">
        <v>2</v>
      </c>
      <c r="P187" s="107">
        <v>41</v>
      </c>
      <c r="Q187" s="108" t="s">
        <v>73</v>
      </c>
      <c r="R187" s="109" t="s">
        <v>32</v>
      </c>
      <c r="S187" s="116" t="s">
        <v>188</v>
      </c>
      <c r="T187" s="117">
        <v>11</v>
      </c>
      <c r="U187" s="112"/>
      <c r="V187" s="112">
        <v>200</v>
      </c>
      <c r="W187" s="113">
        <v>11</v>
      </c>
      <c r="X187" s="118">
        <v>12</v>
      </c>
      <c r="Y187" s="105">
        <v>4</v>
      </c>
    </row>
    <row r="188" spans="1:25" ht="16.5" customHeight="1">
      <c r="A188" s="105">
        <v>10</v>
      </c>
      <c r="B188" s="106">
        <v>11</v>
      </c>
      <c r="C188" s="107">
        <v>12</v>
      </c>
      <c r="D188" s="108" t="s">
        <v>1188</v>
      </c>
      <c r="E188" s="109" t="s">
        <v>33</v>
      </c>
      <c r="F188" s="109" t="s">
        <v>189</v>
      </c>
      <c r="G188" s="111">
        <v>10</v>
      </c>
      <c r="H188" s="112">
        <v>100</v>
      </c>
      <c r="I188" s="112"/>
      <c r="J188" s="113">
        <v>43</v>
      </c>
      <c r="K188" s="114">
        <v>3</v>
      </c>
      <c r="L188" s="105">
        <v>-10</v>
      </c>
      <c r="M188" s="24"/>
      <c r="N188" s="105">
        <v>-11</v>
      </c>
      <c r="O188" s="106">
        <v>0</v>
      </c>
      <c r="P188" s="107">
        <v>21</v>
      </c>
      <c r="Q188" s="115" t="s">
        <v>57</v>
      </c>
      <c r="R188" s="109" t="s">
        <v>33</v>
      </c>
      <c r="S188" s="116" t="s">
        <v>667</v>
      </c>
      <c r="T188" s="117">
        <v>11</v>
      </c>
      <c r="U188" s="112"/>
      <c r="V188" s="112">
        <v>650</v>
      </c>
      <c r="W188" s="113">
        <v>32</v>
      </c>
      <c r="X188" s="118">
        <v>14</v>
      </c>
      <c r="Y188" s="105">
        <v>11</v>
      </c>
    </row>
  </sheetData>
  <sheetProtection/>
  <mergeCells count="28"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  <mergeCell ref="J82:K82"/>
    <mergeCell ref="W82:X82"/>
    <mergeCell ref="J83:K83"/>
    <mergeCell ref="W83:X83"/>
    <mergeCell ref="J109:K109"/>
    <mergeCell ref="W109:X109"/>
    <mergeCell ref="J29:K29"/>
    <mergeCell ref="W29:X29"/>
    <mergeCell ref="J55:K55"/>
    <mergeCell ref="W55:X55"/>
    <mergeCell ref="J56:K56"/>
    <mergeCell ref="W56:X56"/>
    <mergeCell ref="J1:K1"/>
    <mergeCell ref="W1:X1"/>
    <mergeCell ref="J2:K2"/>
    <mergeCell ref="W2:X2"/>
    <mergeCell ref="J28:K28"/>
    <mergeCell ref="W28:X28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 t="s">
        <v>74</v>
      </c>
      <c r="F1" s="135"/>
      <c r="G1" s="162"/>
      <c r="H1" s="137" t="s">
        <v>9</v>
      </c>
      <c r="I1" s="137"/>
      <c r="J1" s="171" t="s">
        <v>47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 t="s">
        <v>75</v>
      </c>
      <c r="S1" s="135"/>
      <c r="T1" s="162"/>
      <c r="U1" s="137" t="s">
        <v>9</v>
      </c>
      <c r="V1" s="137"/>
      <c r="W1" s="171" t="s">
        <v>49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51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14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1189</v>
      </c>
      <c r="B4" s="26"/>
      <c r="C4" s="27"/>
      <c r="D4" s="150"/>
      <c r="E4" s="164" t="s">
        <v>16</v>
      </c>
      <c r="F4" s="29" t="s">
        <v>14</v>
      </c>
      <c r="H4" s="30"/>
      <c r="I4" s="31"/>
      <c r="J4" s="36"/>
      <c r="K4" s="72"/>
      <c r="L4" s="73"/>
      <c r="M4" s="32"/>
      <c r="N4" s="149" t="str">
        <f>$A$4</f>
        <v>6 тур</v>
      </c>
      <c r="O4" s="26"/>
      <c r="P4" s="27"/>
      <c r="Q4" s="150"/>
      <c r="R4" s="164" t="s">
        <v>16</v>
      </c>
      <c r="S4" s="29" t="s">
        <v>992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1190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12.1</v>
      </c>
      <c r="L5" s="75"/>
      <c r="M5" s="32"/>
      <c r="N5" s="151"/>
      <c r="O5" s="26"/>
      <c r="P5" s="27"/>
      <c r="Q5" s="150"/>
      <c r="R5" s="165" t="s">
        <v>18</v>
      </c>
      <c r="S5" s="29" t="s">
        <v>998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16.1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920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13.1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10.1</v>
      </c>
      <c r="M6" s="32"/>
      <c r="N6" s="151"/>
      <c r="O6" s="26"/>
      <c r="P6" s="27"/>
      <c r="Q6" s="150"/>
      <c r="R6" s="165" t="s">
        <v>20</v>
      </c>
      <c r="S6" s="29" t="s">
        <v>366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7.1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14.1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1191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5.1</v>
      </c>
      <c r="L7" s="75"/>
      <c r="M7" s="32"/>
      <c r="N7" s="151"/>
      <c r="O7" s="26"/>
      <c r="P7" s="27"/>
      <c r="Q7" s="150"/>
      <c r="R7" s="164" t="s">
        <v>21</v>
      </c>
      <c r="S7" s="29" t="s">
        <v>1192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3.1</v>
      </c>
      <c r="Y7" s="75"/>
    </row>
    <row r="8" spans="1:25" s="33" customFormat="1" ht="12.75" customHeight="1">
      <c r="A8" s="166" t="s">
        <v>16</v>
      </c>
      <c r="B8" s="152" t="s">
        <v>1193</v>
      </c>
      <c r="C8" s="27"/>
      <c r="D8" s="150"/>
      <c r="F8" s="30"/>
      <c r="H8" s="164" t="s">
        <v>16</v>
      </c>
      <c r="I8" s="153" t="s">
        <v>875</v>
      </c>
      <c r="J8" s="30"/>
      <c r="K8" s="38"/>
      <c r="L8" s="73"/>
      <c r="M8" s="32"/>
      <c r="N8" s="166" t="s">
        <v>16</v>
      </c>
      <c r="O8" s="152" t="s">
        <v>268</v>
      </c>
      <c r="P8" s="27"/>
      <c r="Q8" s="150"/>
      <c r="S8" s="30"/>
      <c r="U8" s="164" t="s">
        <v>16</v>
      </c>
      <c r="V8" s="153" t="s">
        <v>77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253</v>
      </c>
      <c r="C9" s="39"/>
      <c r="D9" s="150"/>
      <c r="F9" s="36"/>
      <c r="H9" s="165" t="s">
        <v>18</v>
      </c>
      <c r="I9" s="153" t="s">
        <v>405</v>
      </c>
      <c r="J9" s="30"/>
      <c r="K9" s="38"/>
      <c r="L9" s="73"/>
      <c r="M9" s="32"/>
      <c r="N9" s="167" t="s">
        <v>18</v>
      </c>
      <c r="O9" s="152" t="s">
        <v>999</v>
      </c>
      <c r="P9" s="39"/>
      <c r="Q9" s="150"/>
      <c r="S9" s="36"/>
      <c r="U9" s="165" t="s">
        <v>18</v>
      </c>
      <c r="V9" s="153" t="s">
        <v>1194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1195</v>
      </c>
      <c r="C10" s="27"/>
      <c r="D10" s="150"/>
      <c r="F10" s="36"/>
      <c r="H10" s="165" t="s">
        <v>20</v>
      </c>
      <c r="I10" s="153" t="s">
        <v>406</v>
      </c>
      <c r="J10" s="30"/>
      <c r="K10" s="30"/>
      <c r="L10" s="73"/>
      <c r="M10" s="32"/>
      <c r="N10" s="167" t="s">
        <v>20</v>
      </c>
      <c r="O10" s="152" t="s">
        <v>1196</v>
      </c>
      <c r="P10" s="27"/>
      <c r="Q10" s="150"/>
      <c r="S10" s="36"/>
      <c r="U10" s="165" t="s">
        <v>20</v>
      </c>
      <c r="V10" s="153" t="s">
        <v>438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277</v>
      </c>
      <c r="C11" s="39"/>
      <c r="D11" s="150"/>
      <c r="F11" s="30"/>
      <c r="H11" s="164" t="s">
        <v>21</v>
      </c>
      <c r="I11" s="153" t="s">
        <v>1197</v>
      </c>
      <c r="J11" s="168" t="s">
        <v>117</v>
      </c>
      <c r="K11" s="38"/>
      <c r="L11" s="73"/>
      <c r="M11" s="32"/>
      <c r="N11" s="166" t="s">
        <v>21</v>
      </c>
      <c r="O11" s="152" t="s">
        <v>407</v>
      </c>
      <c r="P11" s="39"/>
      <c r="Q11" s="150"/>
      <c r="S11" s="30"/>
      <c r="U11" s="164" t="s">
        <v>21</v>
      </c>
      <c r="V11" s="153" t="s">
        <v>1153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1198</v>
      </c>
      <c r="H12" s="30"/>
      <c r="I12" s="81" t="s">
        <v>27</v>
      </c>
      <c r="J12" s="155" t="s">
        <v>1199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1200</v>
      </c>
      <c r="U12" s="30"/>
      <c r="V12" s="81" t="s">
        <v>27</v>
      </c>
      <c r="W12" s="155" t="s">
        <v>1201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91</v>
      </c>
      <c r="H13" s="30"/>
      <c r="I13" s="81" t="s">
        <v>30</v>
      </c>
      <c r="J13" s="155" t="s">
        <v>1199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563</v>
      </c>
      <c r="U13" s="30"/>
      <c r="V13" s="81" t="s">
        <v>30</v>
      </c>
      <c r="W13" s="155" t="s">
        <v>1202</v>
      </c>
      <c r="X13" s="26"/>
      <c r="Y13" s="73"/>
    </row>
    <row r="14" spans="1:25" s="33" customFormat="1" ht="12.75" customHeight="1">
      <c r="A14" s="151"/>
      <c r="B14" s="156" t="s">
        <v>1203</v>
      </c>
      <c r="C14" s="27"/>
      <c r="D14" s="150"/>
      <c r="E14" s="165" t="s">
        <v>20</v>
      </c>
      <c r="F14" s="29" t="s">
        <v>1204</v>
      </c>
      <c r="H14" s="38"/>
      <c r="I14" s="81" t="s">
        <v>32</v>
      </c>
      <c r="J14" s="155" t="s">
        <v>1205</v>
      </c>
      <c r="K14" s="26"/>
      <c r="L14" s="73"/>
      <c r="M14" s="32"/>
      <c r="N14" s="151"/>
      <c r="O14" s="156" t="s">
        <v>1206</v>
      </c>
      <c r="P14" s="27"/>
      <c r="Q14" s="150"/>
      <c r="R14" s="165" t="s">
        <v>20</v>
      </c>
      <c r="S14" s="29" t="s">
        <v>1128</v>
      </c>
      <c r="U14" s="38"/>
      <c r="V14" s="81" t="s">
        <v>32</v>
      </c>
      <c r="W14" s="155" t="s">
        <v>1207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899</v>
      </c>
      <c r="H15" s="37"/>
      <c r="I15" s="83" t="s">
        <v>33</v>
      </c>
      <c r="J15" s="158" t="s">
        <v>1208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1209</v>
      </c>
      <c r="U15" s="37"/>
      <c r="V15" s="83" t="s">
        <v>33</v>
      </c>
      <c r="W15" s="158" t="s">
        <v>1210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0</v>
      </c>
      <c r="B19" s="106">
        <v>8</v>
      </c>
      <c r="C19" s="107">
        <v>32</v>
      </c>
      <c r="D19" s="108" t="s">
        <v>1211</v>
      </c>
      <c r="E19" s="109" t="s">
        <v>30</v>
      </c>
      <c r="F19" s="109" t="s">
        <v>360</v>
      </c>
      <c r="G19" s="111">
        <v>10</v>
      </c>
      <c r="H19" s="112">
        <v>130</v>
      </c>
      <c r="I19" s="112"/>
      <c r="J19" s="113">
        <v>11</v>
      </c>
      <c r="K19" s="114">
        <v>6</v>
      </c>
      <c r="L19" s="105">
        <v>0</v>
      </c>
      <c r="M19" s="24"/>
      <c r="N19" s="105">
        <v>0</v>
      </c>
      <c r="O19" s="106">
        <v>8</v>
      </c>
      <c r="P19" s="107">
        <v>32</v>
      </c>
      <c r="Q19" s="115" t="s">
        <v>59</v>
      </c>
      <c r="R19" s="109" t="s">
        <v>27</v>
      </c>
      <c r="S19" s="116" t="s">
        <v>501</v>
      </c>
      <c r="T19" s="117">
        <v>7</v>
      </c>
      <c r="U19" s="112"/>
      <c r="V19" s="112">
        <v>50</v>
      </c>
      <c r="W19" s="113">
        <v>11</v>
      </c>
      <c r="X19" s="118">
        <v>6</v>
      </c>
      <c r="Y19" s="105">
        <v>0</v>
      </c>
    </row>
    <row r="20" spans="1:25" ht="16.5" customHeight="1">
      <c r="A20" s="105">
        <v>-1</v>
      </c>
      <c r="B20" s="106">
        <v>4</v>
      </c>
      <c r="C20" s="107">
        <v>12</v>
      </c>
      <c r="D20" s="108" t="s">
        <v>57</v>
      </c>
      <c r="E20" s="109" t="s">
        <v>33</v>
      </c>
      <c r="F20" s="110" t="s">
        <v>298</v>
      </c>
      <c r="G20" s="111">
        <v>9</v>
      </c>
      <c r="H20" s="112">
        <v>100</v>
      </c>
      <c r="I20" s="112"/>
      <c r="J20" s="113">
        <v>31</v>
      </c>
      <c r="K20" s="114">
        <v>10</v>
      </c>
      <c r="L20" s="105">
        <v>1</v>
      </c>
      <c r="M20" s="24"/>
      <c r="N20" s="105">
        <v>5</v>
      </c>
      <c r="O20" s="106">
        <v>12</v>
      </c>
      <c r="P20" s="107">
        <v>12</v>
      </c>
      <c r="Q20" s="108" t="s">
        <v>59</v>
      </c>
      <c r="R20" s="109" t="s">
        <v>30</v>
      </c>
      <c r="S20" s="119" t="s">
        <v>187</v>
      </c>
      <c r="T20" s="117">
        <v>8</v>
      </c>
      <c r="U20" s="112">
        <v>110</v>
      </c>
      <c r="V20" s="112"/>
      <c r="W20" s="113">
        <v>31</v>
      </c>
      <c r="X20" s="118">
        <v>2</v>
      </c>
      <c r="Y20" s="105">
        <v>-5</v>
      </c>
    </row>
    <row r="21" spans="1:25" ht="16.5" customHeight="1">
      <c r="A21" s="105">
        <v>12</v>
      </c>
      <c r="B21" s="106">
        <v>14</v>
      </c>
      <c r="C21" s="120">
        <v>61</v>
      </c>
      <c r="D21" s="108" t="s">
        <v>1212</v>
      </c>
      <c r="E21" s="121" t="s">
        <v>30</v>
      </c>
      <c r="F21" s="122" t="s">
        <v>299</v>
      </c>
      <c r="G21" s="123">
        <v>10</v>
      </c>
      <c r="H21" s="124">
        <v>870</v>
      </c>
      <c r="I21" s="124"/>
      <c r="J21" s="125">
        <v>53</v>
      </c>
      <c r="K21" s="126">
        <v>0</v>
      </c>
      <c r="L21" s="127">
        <v>-12</v>
      </c>
      <c r="M21" s="42"/>
      <c r="N21" s="127">
        <v>6</v>
      </c>
      <c r="O21" s="128">
        <v>14</v>
      </c>
      <c r="P21" s="107">
        <v>51</v>
      </c>
      <c r="Q21" s="115" t="s">
        <v>59</v>
      </c>
      <c r="R21" s="109" t="s">
        <v>27</v>
      </c>
      <c r="S21" s="116" t="s">
        <v>189</v>
      </c>
      <c r="T21" s="117">
        <v>10</v>
      </c>
      <c r="U21" s="112">
        <v>170</v>
      </c>
      <c r="V21" s="112"/>
      <c r="W21" s="113">
        <v>62</v>
      </c>
      <c r="X21" s="118">
        <v>0</v>
      </c>
      <c r="Y21" s="127">
        <v>-6</v>
      </c>
    </row>
    <row r="22" spans="1:25" ht="16.5" customHeight="1">
      <c r="A22" s="105">
        <v>9</v>
      </c>
      <c r="B22" s="106">
        <v>12</v>
      </c>
      <c r="C22" s="107">
        <v>51</v>
      </c>
      <c r="D22" s="115" t="s">
        <v>58</v>
      </c>
      <c r="E22" s="121" t="s">
        <v>33</v>
      </c>
      <c r="F22" s="122" t="s">
        <v>298</v>
      </c>
      <c r="G22" s="111">
        <v>8</v>
      </c>
      <c r="H22" s="112">
        <v>500</v>
      </c>
      <c r="I22" s="112"/>
      <c r="J22" s="113">
        <v>62</v>
      </c>
      <c r="K22" s="114">
        <v>2</v>
      </c>
      <c r="L22" s="105">
        <v>-9</v>
      </c>
      <c r="M22" s="24"/>
      <c r="N22" s="105">
        <v>-3</v>
      </c>
      <c r="O22" s="106">
        <v>3</v>
      </c>
      <c r="P22" s="107">
        <v>61</v>
      </c>
      <c r="Q22" s="115" t="s">
        <v>1213</v>
      </c>
      <c r="R22" s="121" t="s">
        <v>32</v>
      </c>
      <c r="S22" s="129" t="s">
        <v>294</v>
      </c>
      <c r="T22" s="117">
        <v>10</v>
      </c>
      <c r="U22" s="112"/>
      <c r="V22" s="112">
        <v>170</v>
      </c>
      <c r="W22" s="113">
        <v>53</v>
      </c>
      <c r="X22" s="118">
        <v>11</v>
      </c>
      <c r="Y22" s="105">
        <v>3</v>
      </c>
    </row>
    <row r="23" spans="1:25" ht="16.5" customHeight="1">
      <c r="A23" s="105">
        <v>-1</v>
      </c>
      <c r="B23" s="106">
        <v>4</v>
      </c>
      <c r="C23" s="107">
        <v>71</v>
      </c>
      <c r="D23" s="115" t="s">
        <v>59</v>
      </c>
      <c r="E23" s="121" t="s">
        <v>33</v>
      </c>
      <c r="F23" s="122" t="s">
        <v>298</v>
      </c>
      <c r="G23" s="111">
        <v>7</v>
      </c>
      <c r="H23" s="112">
        <v>100</v>
      </c>
      <c r="I23" s="112"/>
      <c r="J23" s="113">
        <v>41</v>
      </c>
      <c r="K23" s="114">
        <v>10</v>
      </c>
      <c r="L23" s="105">
        <v>1</v>
      </c>
      <c r="M23" s="24"/>
      <c r="N23" s="105">
        <v>-3</v>
      </c>
      <c r="O23" s="106">
        <v>3</v>
      </c>
      <c r="P23" s="107">
        <v>71</v>
      </c>
      <c r="Q23" s="115" t="s">
        <v>1213</v>
      </c>
      <c r="R23" s="121" t="s">
        <v>32</v>
      </c>
      <c r="S23" s="129" t="s">
        <v>361</v>
      </c>
      <c r="T23" s="117">
        <v>10</v>
      </c>
      <c r="U23" s="112"/>
      <c r="V23" s="112">
        <v>170</v>
      </c>
      <c r="W23" s="113">
        <v>41</v>
      </c>
      <c r="X23" s="118">
        <v>11</v>
      </c>
      <c r="Y23" s="105">
        <v>3</v>
      </c>
    </row>
    <row r="24" spans="1:25" ht="16.5" customHeight="1">
      <c r="A24" s="105">
        <v>-7</v>
      </c>
      <c r="B24" s="106">
        <v>0</v>
      </c>
      <c r="C24" s="107">
        <v>43</v>
      </c>
      <c r="D24" s="115" t="s">
        <v>59</v>
      </c>
      <c r="E24" s="121" t="s">
        <v>33</v>
      </c>
      <c r="F24" s="122" t="s">
        <v>187</v>
      </c>
      <c r="G24" s="111">
        <v>9</v>
      </c>
      <c r="H24" s="112"/>
      <c r="I24" s="112">
        <v>140</v>
      </c>
      <c r="J24" s="113">
        <v>72</v>
      </c>
      <c r="K24" s="114">
        <v>14</v>
      </c>
      <c r="L24" s="105">
        <v>7</v>
      </c>
      <c r="M24" s="24"/>
      <c r="N24" s="105">
        <v>-11</v>
      </c>
      <c r="O24" s="106">
        <v>0</v>
      </c>
      <c r="P24" s="107">
        <v>43</v>
      </c>
      <c r="Q24" s="115" t="s">
        <v>1214</v>
      </c>
      <c r="R24" s="121" t="s">
        <v>32</v>
      </c>
      <c r="S24" s="129" t="s">
        <v>294</v>
      </c>
      <c r="T24" s="117">
        <v>10</v>
      </c>
      <c r="U24" s="112"/>
      <c r="V24" s="112">
        <v>590</v>
      </c>
      <c r="W24" s="113">
        <v>72</v>
      </c>
      <c r="X24" s="118">
        <v>14</v>
      </c>
      <c r="Y24" s="105">
        <v>11</v>
      </c>
    </row>
    <row r="25" spans="1:25" ht="16.5" customHeight="1">
      <c r="A25" s="105">
        <v>2</v>
      </c>
      <c r="B25" s="106">
        <v>10</v>
      </c>
      <c r="C25" s="107">
        <v>84</v>
      </c>
      <c r="D25" s="108" t="s">
        <v>73</v>
      </c>
      <c r="E25" s="109" t="s">
        <v>33</v>
      </c>
      <c r="F25" s="109" t="s">
        <v>188</v>
      </c>
      <c r="G25" s="111">
        <v>7</v>
      </c>
      <c r="H25" s="112">
        <v>200</v>
      </c>
      <c r="I25" s="112"/>
      <c r="J25" s="113">
        <v>22</v>
      </c>
      <c r="K25" s="114">
        <v>4</v>
      </c>
      <c r="L25" s="105">
        <v>-2</v>
      </c>
      <c r="M25" s="24"/>
      <c r="N25" s="105">
        <v>4</v>
      </c>
      <c r="O25" s="106">
        <v>10</v>
      </c>
      <c r="P25" s="107">
        <v>84</v>
      </c>
      <c r="Q25" s="108" t="s">
        <v>72</v>
      </c>
      <c r="R25" s="109" t="s">
        <v>27</v>
      </c>
      <c r="S25" s="119" t="s">
        <v>358</v>
      </c>
      <c r="T25" s="117">
        <v>7</v>
      </c>
      <c r="U25" s="112">
        <v>90</v>
      </c>
      <c r="V25" s="112"/>
      <c r="W25" s="113">
        <v>22</v>
      </c>
      <c r="X25" s="118">
        <v>4</v>
      </c>
      <c r="Y25" s="105">
        <v>-4</v>
      </c>
    </row>
    <row r="26" spans="1:25" ht="16.5" customHeight="1">
      <c r="A26" s="105">
        <v>-1</v>
      </c>
      <c r="B26" s="106">
        <v>4</v>
      </c>
      <c r="C26" s="107">
        <v>21</v>
      </c>
      <c r="D26" s="108" t="s">
        <v>59</v>
      </c>
      <c r="E26" s="109" t="s">
        <v>33</v>
      </c>
      <c r="F26" s="110" t="s">
        <v>298</v>
      </c>
      <c r="G26" s="111">
        <v>7</v>
      </c>
      <c r="H26" s="112">
        <v>100</v>
      </c>
      <c r="I26" s="112"/>
      <c r="J26" s="113">
        <v>83</v>
      </c>
      <c r="K26" s="114">
        <v>10</v>
      </c>
      <c r="L26" s="105">
        <v>1</v>
      </c>
      <c r="M26" s="24"/>
      <c r="N26" s="105">
        <v>-2</v>
      </c>
      <c r="O26" s="106">
        <v>6</v>
      </c>
      <c r="P26" s="107">
        <v>21</v>
      </c>
      <c r="Q26" s="115" t="s">
        <v>1215</v>
      </c>
      <c r="R26" s="109" t="s">
        <v>33</v>
      </c>
      <c r="S26" s="116" t="s">
        <v>184</v>
      </c>
      <c r="T26" s="117">
        <v>10</v>
      </c>
      <c r="U26" s="112"/>
      <c r="V26" s="112">
        <v>130</v>
      </c>
      <c r="W26" s="113">
        <v>83</v>
      </c>
      <c r="X26" s="118">
        <v>8</v>
      </c>
      <c r="Y26" s="105">
        <v>2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 t="s">
        <v>82</v>
      </c>
      <c r="F28" s="135"/>
      <c r="G28" s="162"/>
      <c r="H28" s="137" t="s">
        <v>9</v>
      </c>
      <c r="I28" s="137"/>
      <c r="J28" s="171" t="s">
        <v>10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 t="s">
        <v>83</v>
      </c>
      <c r="S28" s="135"/>
      <c r="T28" s="162"/>
      <c r="U28" s="137" t="s">
        <v>9</v>
      </c>
      <c r="V28" s="137"/>
      <c r="W28" s="171" t="s">
        <v>12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50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51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6 тур</v>
      </c>
      <c r="B31" s="26"/>
      <c r="C31" s="27"/>
      <c r="D31" s="150"/>
      <c r="E31" s="164" t="s">
        <v>16</v>
      </c>
      <c r="F31" s="29" t="s">
        <v>1216</v>
      </c>
      <c r="H31" s="30"/>
      <c r="I31" s="31"/>
      <c r="J31" s="36"/>
      <c r="K31" s="72"/>
      <c r="L31" s="73"/>
      <c r="M31" s="32"/>
      <c r="N31" s="149" t="str">
        <f>$A$4</f>
        <v>6 тур</v>
      </c>
      <c r="O31" s="26"/>
      <c r="P31" s="27"/>
      <c r="Q31" s="150"/>
      <c r="R31" s="164" t="s">
        <v>16</v>
      </c>
      <c r="S31" s="29" t="s">
        <v>1217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1218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4.1</v>
      </c>
      <c r="L32" s="75"/>
      <c r="M32" s="32"/>
      <c r="N32" s="151"/>
      <c r="O32" s="26"/>
      <c r="P32" s="27"/>
      <c r="Q32" s="150"/>
      <c r="R32" s="165" t="s">
        <v>18</v>
      </c>
      <c r="S32" s="29" t="s">
        <v>97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12.1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402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18.1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6.1</v>
      </c>
      <c r="M33" s="32"/>
      <c r="N33" s="151"/>
      <c r="O33" s="26"/>
      <c r="P33" s="27"/>
      <c r="Q33" s="150"/>
      <c r="R33" s="165" t="s">
        <v>20</v>
      </c>
      <c r="S33" s="29" t="s">
        <v>1219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8.1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9.1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1220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12.1</v>
      </c>
      <c r="L34" s="75"/>
      <c r="M34" s="32"/>
      <c r="N34" s="151"/>
      <c r="O34" s="26"/>
      <c r="P34" s="27"/>
      <c r="Q34" s="150"/>
      <c r="R34" s="164" t="s">
        <v>21</v>
      </c>
      <c r="S34" s="29" t="s">
        <v>1098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11.1</v>
      </c>
      <c r="Y34" s="75"/>
    </row>
    <row r="35" spans="1:25" s="33" customFormat="1" ht="12.75" customHeight="1">
      <c r="A35" s="166" t="s">
        <v>16</v>
      </c>
      <c r="B35" s="152" t="s">
        <v>420</v>
      </c>
      <c r="C35" s="27"/>
      <c r="D35" s="150"/>
      <c r="F35" s="30"/>
      <c r="H35" s="164" t="s">
        <v>16</v>
      </c>
      <c r="I35" s="153" t="s">
        <v>479</v>
      </c>
      <c r="J35" s="30"/>
      <c r="K35" s="38"/>
      <c r="L35" s="73"/>
      <c r="M35" s="32"/>
      <c r="N35" s="166" t="s">
        <v>16</v>
      </c>
      <c r="O35" s="152" t="s">
        <v>1221</v>
      </c>
      <c r="P35" s="27"/>
      <c r="Q35" s="150"/>
      <c r="S35" s="30"/>
      <c r="U35" s="164" t="s">
        <v>16</v>
      </c>
      <c r="V35" s="153" t="s">
        <v>646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198</v>
      </c>
      <c r="C36" s="39"/>
      <c r="D36" s="150"/>
      <c r="F36" s="36"/>
      <c r="H36" s="165" t="s">
        <v>18</v>
      </c>
      <c r="I36" s="153" t="s">
        <v>273</v>
      </c>
      <c r="J36" s="30"/>
      <c r="K36" s="38"/>
      <c r="L36" s="73"/>
      <c r="M36" s="32"/>
      <c r="N36" s="167" t="s">
        <v>18</v>
      </c>
      <c r="O36" s="152" t="s">
        <v>1222</v>
      </c>
      <c r="P36" s="39"/>
      <c r="Q36" s="150"/>
      <c r="S36" s="36"/>
      <c r="U36" s="165" t="s">
        <v>18</v>
      </c>
      <c r="V36" s="153" t="s">
        <v>1204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1223</v>
      </c>
      <c r="C37" s="27"/>
      <c r="D37" s="150"/>
      <c r="F37" s="36"/>
      <c r="H37" s="165" t="s">
        <v>20</v>
      </c>
      <c r="I37" s="153" t="s">
        <v>1224</v>
      </c>
      <c r="J37" s="30"/>
      <c r="K37" s="30"/>
      <c r="L37" s="73"/>
      <c r="M37" s="32"/>
      <c r="N37" s="167" t="s">
        <v>20</v>
      </c>
      <c r="O37" s="152" t="s">
        <v>366</v>
      </c>
      <c r="P37" s="27"/>
      <c r="Q37" s="150"/>
      <c r="S37" s="36"/>
      <c r="U37" s="165" t="s">
        <v>20</v>
      </c>
      <c r="V37" s="153" t="s">
        <v>1225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588</v>
      </c>
      <c r="C38" s="39"/>
      <c r="D38" s="150"/>
      <c r="F38" s="30"/>
      <c r="H38" s="164" t="s">
        <v>21</v>
      </c>
      <c r="I38" s="153" t="s">
        <v>600</v>
      </c>
      <c r="J38" s="168" t="s">
        <v>117</v>
      </c>
      <c r="K38" s="38"/>
      <c r="L38" s="73"/>
      <c r="M38" s="32"/>
      <c r="N38" s="166" t="s">
        <v>21</v>
      </c>
      <c r="O38" s="152" t="s">
        <v>1080</v>
      </c>
      <c r="P38" s="39"/>
      <c r="Q38" s="150"/>
      <c r="S38" s="30"/>
      <c r="U38" s="164" t="s">
        <v>21</v>
      </c>
      <c r="V38" s="153" t="s">
        <v>589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1226</v>
      </c>
      <c r="H39" s="30"/>
      <c r="I39" s="81" t="s">
        <v>27</v>
      </c>
      <c r="J39" s="155" t="s">
        <v>1227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852</v>
      </c>
      <c r="U39" s="30"/>
      <c r="V39" s="81" t="s">
        <v>27</v>
      </c>
      <c r="W39" s="155" t="s">
        <v>1228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1229</v>
      </c>
      <c r="H40" s="30"/>
      <c r="I40" s="81" t="s">
        <v>30</v>
      </c>
      <c r="J40" s="155" t="s">
        <v>1230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1104</v>
      </c>
      <c r="U40" s="30"/>
      <c r="V40" s="81" t="s">
        <v>30</v>
      </c>
      <c r="W40" s="155" t="s">
        <v>1228</v>
      </c>
      <c r="X40" s="26"/>
      <c r="Y40" s="73"/>
    </row>
    <row r="41" spans="1:25" s="33" customFormat="1" ht="12.75" customHeight="1">
      <c r="A41" s="151"/>
      <c r="B41" s="156" t="s">
        <v>1231</v>
      </c>
      <c r="C41" s="27"/>
      <c r="D41" s="150"/>
      <c r="E41" s="165" t="s">
        <v>20</v>
      </c>
      <c r="F41" s="29" t="s">
        <v>17</v>
      </c>
      <c r="H41" s="38"/>
      <c r="I41" s="81" t="s">
        <v>32</v>
      </c>
      <c r="J41" s="155" t="s">
        <v>1232</v>
      </c>
      <c r="K41" s="26"/>
      <c r="L41" s="73"/>
      <c r="M41" s="32"/>
      <c r="N41" s="151"/>
      <c r="O41" s="156" t="s">
        <v>907</v>
      </c>
      <c r="P41" s="27"/>
      <c r="Q41" s="150"/>
      <c r="R41" s="165" t="s">
        <v>20</v>
      </c>
      <c r="S41" s="29" t="s">
        <v>794</v>
      </c>
      <c r="U41" s="38"/>
      <c r="V41" s="81" t="s">
        <v>32</v>
      </c>
      <c r="W41" s="155" t="s">
        <v>1233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180</v>
      </c>
      <c r="H42" s="37"/>
      <c r="I42" s="83" t="s">
        <v>33</v>
      </c>
      <c r="J42" s="158" t="s">
        <v>1232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1234</v>
      </c>
      <c r="U42" s="37"/>
      <c r="V42" s="83" t="s">
        <v>33</v>
      </c>
      <c r="W42" s="158" t="s">
        <v>1233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5</v>
      </c>
      <c r="B46" s="106">
        <v>12</v>
      </c>
      <c r="C46" s="107">
        <v>32</v>
      </c>
      <c r="D46" s="108" t="s">
        <v>59</v>
      </c>
      <c r="E46" s="109" t="s">
        <v>30</v>
      </c>
      <c r="F46" s="110" t="s">
        <v>222</v>
      </c>
      <c r="G46" s="111">
        <v>9</v>
      </c>
      <c r="H46" s="112">
        <v>140</v>
      </c>
      <c r="I46" s="112"/>
      <c r="J46" s="113">
        <v>11</v>
      </c>
      <c r="K46" s="114">
        <v>2</v>
      </c>
      <c r="L46" s="105">
        <v>-5</v>
      </c>
      <c r="M46" s="24"/>
      <c r="N46" s="105">
        <v>-14</v>
      </c>
      <c r="O46" s="106">
        <v>0</v>
      </c>
      <c r="P46" s="107">
        <v>32</v>
      </c>
      <c r="Q46" s="115" t="s">
        <v>1235</v>
      </c>
      <c r="R46" s="109" t="s">
        <v>27</v>
      </c>
      <c r="S46" s="119" t="s">
        <v>182</v>
      </c>
      <c r="T46" s="117">
        <v>8</v>
      </c>
      <c r="U46" s="112"/>
      <c r="V46" s="112">
        <v>500</v>
      </c>
      <c r="W46" s="113">
        <v>11</v>
      </c>
      <c r="X46" s="118">
        <v>14</v>
      </c>
      <c r="Y46" s="105">
        <v>14</v>
      </c>
    </row>
    <row r="47" spans="1:25" ht="16.5" customHeight="1">
      <c r="A47" s="105">
        <v>-3</v>
      </c>
      <c r="B47" s="106">
        <v>3</v>
      </c>
      <c r="C47" s="107">
        <v>12</v>
      </c>
      <c r="D47" s="108" t="s">
        <v>1211</v>
      </c>
      <c r="E47" s="109" t="s">
        <v>33</v>
      </c>
      <c r="F47" s="109" t="s">
        <v>301</v>
      </c>
      <c r="G47" s="111">
        <v>10</v>
      </c>
      <c r="H47" s="112"/>
      <c r="I47" s="112">
        <v>130</v>
      </c>
      <c r="J47" s="113">
        <v>31</v>
      </c>
      <c r="K47" s="114">
        <v>11</v>
      </c>
      <c r="L47" s="105">
        <v>3</v>
      </c>
      <c r="M47" s="24"/>
      <c r="N47" s="105">
        <v>5</v>
      </c>
      <c r="O47" s="106">
        <v>7</v>
      </c>
      <c r="P47" s="107">
        <v>12</v>
      </c>
      <c r="Q47" s="108" t="s">
        <v>45</v>
      </c>
      <c r="R47" s="109" t="s">
        <v>27</v>
      </c>
      <c r="S47" s="119" t="s">
        <v>182</v>
      </c>
      <c r="T47" s="117">
        <v>9</v>
      </c>
      <c r="U47" s="112">
        <v>600</v>
      </c>
      <c r="V47" s="112"/>
      <c r="W47" s="113">
        <v>31</v>
      </c>
      <c r="X47" s="118">
        <v>7</v>
      </c>
      <c r="Y47" s="105">
        <v>-5</v>
      </c>
    </row>
    <row r="48" spans="1:25" ht="16.5" customHeight="1">
      <c r="A48" s="105">
        <v>-1</v>
      </c>
      <c r="B48" s="106">
        <v>7</v>
      </c>
      <c r="C48" s="120">
        <v>51</v>
      </c>
      <c r="D48" s="108" t="s">
        <v>73</v>
      </c>
      <c r="E48" s="121" t="s">
        <v>30</v>
      </c>
      <c r="F48" s="122" t="s">
        <v>222</v>
      </c>
      <c r="G48" s="123">
        <v>8</v>
      </c>
      <c r="H48" s="124"/>
      <c r="I48" s="124">
        <v>50</v>
      </c>
      <c r="J48" s="125">
        <v>62</v>
      </c>
      <c r="K48" s="126">
        <v>7</v>
      </c>
      <c r="L48" s="127">
        <v>1</v>
      </c>
      <c r="M48" s="42"/>
      <c r="N48" s="127">
        <v>5</v>
      </c>
      <c r="O48" s="128">
        <v>7</v>
      </c>
      <c r="P48" s="107">
        <v>51</v>
      </c>
      <c r="Q48" s="115" t="s">
        <v>45</v>
      </c>
      <c r="R48" s="109" t="s">
        <v>27</v>
      </c>
      <c r="S48" s="119" t="s">
        <v>182</v>
      </c>
      <c r="T48" s="117">
        <v>9</v>
      </c>
      <c r="U48" s="112">
        <v>600</v>
      </c>
      <c r="V48" s="112"/>
      <c r="W48" s="113">
        <v>62</v>
      </c>
      <c r="X48" s="118">
        <v>7</v>
      </c>
      <c r="Y48" s="127">
        <v>-5</v>
      </c>
    </row>
    <row r="49" spans="1:25" ht="16.5" customHeight="1">
      <c r="A49" s="105">
        <v>4</v>
      </c>
      <c r="B49" s="106">
        <v>10</v>
      </c>
      <c r="C49" s="120">
        <v>61</v>
      </c>
      <c r="D49" s="108" t="s">
        <v>1236</v>
      </c>
      <c r="E49" s="121" t="s">
        <v>33</v>
      </c>
      <c r="F49" s="121" t="s">
        <v>301</v>
      </c>
      <c r="G49" s="123">
        <v>10</v>
      </c>
      <c r="H49" s="124">
        <v>100</v>
      </c>
      <c r="I49" s="124"/>
      <c r="J49" s="125">
        <v>53</v>
      </c>
      <c r="K49" s="126">
        <v>4</v>
      </c>
      <c r="L49" s="127">
        <v>-4</v>
      </c>
      <c r="M49" s="42"/>
      <c r="N49" s="127">
        <v>5</v>
      </c>
      <c r="O49" s="128">
        <v>10</v>
      </c>
      <c r="P49" s="107">
        <v>61</v>
      </c>
      <c r="Q49" s="115" t="s">
        <v>57</v>
      </c>
      <c r="R49" s="109" t="s">
        <v>30</v>
      </c>
      <c r="S49" s="119" t="s">
        <v>227</v>
      </c>
      <c r="T49" s="117">
        <v>10</v>
      </c>
      <c r="U49" s="112">
        <v>620</v>
      </c>
      <c r="V49" s="112"/>
      <c r="W49" s="113">
        <v>53</v>
      </c>
      <c r="X49" s="118">
        <v>4</v>
      </c>
      <c r="Y49" s="127">
        <v>-5</v>
      </c>
    </row>
    <row r="50" spans="1:25" ht="16.5" customHeight="1">
      <c r="A50" s="105">
        <v>-11</v>
      </c>
      <c r="B50" s="106">
        <v>0</v>
      </c>
      <c r="C50" s="120">
        <v>71</v>
      </c>
      <c r="D50" s="108" t="s">
        <v>1236</v>
      </c>
      <c r="E50" s="121" t="s">
        <v>33</v>
      </c>
      <c r="F50" s="121" t="s">
        <v>838</v>
      </c>
      <c r="G50" s="123">
        <v>11</v>
      </c>
      <c r="H50" s="124"/>
      <c r="I50" s="124">
        <v>600</v>
      </c>
      <c r="J50" s="125">
        <v>41</v>
      </c>
      <c r="K50" s="126">
        <v>14</v>
      </c>
      <c r="L50" s="127">
        <v>11</v>
      </c>
      <c r="M50" s="42"/>
      <c r="N50" s="127">
        <v>6</v>
      </c>
      <c r="O50" s="128">
        <v>12</v>
      </c>
      <c r="P50" s="107">
        <v>71</v>
      </c>
      <c r="Q50" s="115" t="s">
        <v>45</v>
      </c>
      <c r="R50" s="109" t="s">
        <v>27</v>
      </c>
      <c r="S50" s="119" t="s">
        <v>299</v>
      </c>
      <c r="T50" s="117">
        <v>11</v>
      </c>
      <c r="U50" s="112">
        <v>660</v>
      </c>
      <c r="V50" s="112"/>
      <c r="W50" s="113">
        <v>41</v>
      </c>
      <c r="X50" s="118">
        <v>2</v>
      </c>
      <c r="Y50" s="127">
        <v>-6</v>
      </c>
    </row>
    <row r="51" spans="1:25" ht="16.5" customHeight="1">
      <c r="A51" s="105">
        <v>8</v>
      </c>
      <c r="B51" s="106">
        <v>14</v>
      </c>
      <c r="C51" s="107">
        <v>84</v>
      </c>
      <c r="D51" s="115" t="s">
        <v>45</v>
      </c>
      <c r="E51" s="121" t="s">
        <v>33</v>
      </c>
      <c r="F51" s="121" t="s">
        <v>838</v>
      </c>
      <c r="G51" s="111">
        <v>6</v>
      </c>
      <c r="H51" s="112">
        <v>300</v>
      </c>
      <c r="I51" s="112"/>
      <c r="J51" s="113">
        <v>22</v>
      </c>
      <c r="K51" s="114">
        <v>0</v>
      </c>
      <c r="L51" s="105">
        <v>-8</v>
      </c>
      <c r="M51" s="24"/>
      <c r="N51" s="105">
        <v>-11</v>
      </c>
      <c r="O51" s="106">
        <v>3</v>
      </c>
      <c r="P51" s="107">
        <v>43</v>
      </c>
      <c r="Q51" s="115" t="s">
        <v>73</v>
      </c>
      <c r="R51" s="121" t="s">
        <v>30</v>
      </c>
      <c r="S51" s="160" t="s">
        <v>187</v>
      </c>
      <c r="T51" s="117">
        <v>8</v>
      </c>
      <c r="U51" s="112"/>
      <c r="V51" s="112">
        <v>100</v>
      </c>
      <c r="W51" s="113">
        <v>72</v>
      </c>
      <c r="X51" s="118">
        <v>11</v>
      </c>
      <c r="Y51" s="105">
        <v>11</v>
      </c>
    </row>
    <row r="52" spans="1:25" ht="16.5" customHeight="1">
      <c r="A52" s="105">
        <v>-3</v>
      </c>
      <c r="B52" s="106">
        <v>3</v>
      </c>
      <c r="C52" s="107">
        <v>43</v>
      </c>
      <c r="D52" s="108" t="s">
        <v>1215</v>
      </c>
      <c r="E52" s="109" t="s">
        <v>33</v>
      </c>
      <c r="F52" s="109" t="s">
        <v>301</v>
      </c>
      <c r="G52" s="111">
        <v>10</v>
      </c>
      <c r="H52" s="112"/>
      <c r="I52" s="112">
        <v>130</v>
      </c>
      <c r="J52" s="113">
        <v>72</v>
      </c>
      <c r="K52" s="114">
        <v>11</v>
      </c>
      <c r="L52" s="105">
        <v>3</v>
      </c>
      <c r="M52" s="24"/>
      <c r="N52" s="105">
        <v>-11</v>
      </c>
      <c r="O52" s="106">
        <v>3</v>
      </c>
      <c r="P52" s="107">
        <v>84</v>
      </c>
      <c r="Q52" s="108" t="s">
        <v>45</v>
      </c>
      <c r="R52" s="109" t="s">
        <v>27</v>
      </c>
      <c r="S52" s="119" t="s">
        <v>182</v>
      </c>
      <c r="T52" s="117">
        <v>8</v>
      </c>
      <c r="U52" s="112"/>
      <c r="V52" s="112">
        <v>100</v>
      </c>
      <c r="W52" s="113">
        <v>22</v>
      </c>
      <c r="X52" s="118">
        <v>11</v>
      </c>
      <c r="Y52" s="105">
        <v>11</v>
      </c>
    </row>
    <row r="53" spans="1:25" ht="16.5" customHeight="1">
      <c r="A53" s="105">
        <v>-1</v>
      </c>
      <c r="B53" s="106">
        <v>7</v>
      </c>
      <c r="C53" s="107">
        <v>21</v>
      </c>
      <c r="D53" s="108" t="s">
        <v>73</v>
      </c>
      <c r="E53" s="109" t="s">
        <v>30</v>
      </c>
      <c r="F53" s="109" t="s">
        <v>294</v>
      </c>
      <c r="G53" s="111">
        <v>8</v>
      </c>
      <c r="H53" s="112"/>
      <c r="I53" s="112">
        <v>50</v>
      </c>
      <c r="J53" s="113">
        <v>83</v>
      </c>
      <c r="K53" s="114">
        <v>7</v>
      </c>
      <c r="L53" s="105">
        <v>1</v>
      </c>
      <c r="M53" s="24"/>
      <c r="N53" s="105">
        <v>7</v>
      </c>
      <c r="O53" s="106">
        <v>14</v>
      </c>
      <c r="P53" s="107">
        <v>21</v>
      </c>
      <c r="Q53" s="115" t="s">
        <v>45</v>
      </c>
      <c r="R53" s="109" t="s">
        <v>27</v>
      </c>
      <c r="S53" s="119" t="s">
        <v>182</v>
      </c>
      <c r="T53" s="117">
        <v>13</v>
      </c>
      <c r="U53" s="112">
        <v>720</v>
      </c>
      <c r="V53" s="112"/>
      <c r="W53" s="113">
        <v>83</v>
      </c>
      <c r="X53" s="118">
        <v>0</v>
      </c>
      <c r="Y53" s="105">
        <v>-7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 t="s">
        <v>86</v>
      </c>
      <c r="F55" s="135"/>
      <c r="G55" s="162"/>
      <c r="H55" s="137" t="s">
        <v>9</v>
      </c>
      <c r="I55" s="137"/>
      <c r="J55" s="171" t="s">
        <v>47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 t="s">
        <v>87</v>
      </c>
      <c r="S55" s="135"/>
      <c r="T55" s="162"/>
      <c r="U55" s="137" t="s">
        <v>9</v>
      </c>
      <c r="V55" s="137"/>
      <c r="W55" s="171" t="s">
        <v>49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14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15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6 тур</v>
      </c>
      <c r="B58" s="26"/>
      <c r="C58" s="27"/>
      <c r="D58" s="150"/>
      <c r="E58" s="164" t="s">
        <v>16</v>
      </c>
      <c r="F58" s="29" t="s">
        <v>265</v>
      </c>
      <c r="H58" s="30"/>
      <c r="I58" s="31"/>
      <c r="J58" s="36"/>
      <c r="K58" s="72"/>
      <c r="L58" s="73"/>
      <c r="M58" s="32"/>
      <c r="N58" s="149" t="str">
        <f>$A$4</f>
        <v>6 тур</v>
      </c>
      <c r="O58" s="26"/>
      <c r="P58" s="27"/>
      <c r="Q58" s="150"/>
      <c r="R58" s="164" t="s">
        <v>16</v>
      </c>
      <c r="S58" s="29" t="s">
        <v>31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1237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15.1</v>
      </c>
      <c r="L59" s="75"/>
      <c r="M59" s="32"/>
      <c r="N59" s="151"/>
      <c r="O59" s="26"/>
      <c r="P59" s="27"/>
      <c r="Q59" s="150"/>
      <c r="R59" s="165" t="s">
        <v>18</v>
      </c>
      <c r="S59" s="29" t="s">
        <v>1238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10.1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236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4.1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7.1</v>
      </c>
      <c r="M60" s="32"/>
      <c r="N60" s="151"/>
      <c r="O60" s="26"/>
      <c r="P60" s="27"/>
      <c r="Q60" s="150"/>
      <c r="R60" s="165" t="s">
        <v>20</v>
      </c>
      <c r="S60" s="29" t="s">
        <v>586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9.1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14.1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458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14.1</v>
      </c>
      <c r="L61" s="75"/>
      <c r="M61" s="32"/>
      <c r="N61" s="151"/>
      <c r="O61" s="26"/>
      <c r="P61" s="27"/>
      <c r="Q61" s="150"/>
      <c r="R61" s="164" t="s">
        <v>21</v>
      </c>
      <c r="S61" s="29" t="s">
        <v>1239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7.1</v>
      </c>
      <c r="Y61" s="75"/>
    </row>
    <row r="62" spans="1:25" s="33" customFormat="1" ht="12.75" customHeight="1">
      <c r="A62" s="166" t="s">
        <v>16</v>
      </c>
      <c r="B62" s="152" t="s">
        <v>508</v>
      </c>
      <c r="C62" s="27"/>
      <c r="D62" s="150"/>
      <c r="F62" s="30"/>
      <c r="H62" s="164" t="s">
        <v>16</v>
      </c>
      <c r="I62" s="153" t="s">
        <v>1240</v>
      </c>
      <c r="J62" s="30"/>
      <c r="K62" s="38"/>
      <c r="L62" s="73"/>
      <c r="M62" s="32"/>
      <c r="N62" s="166" t="s">
        <v>16</v>
      </c>
      <c r="O62" s="152" t="s">
        <v>1069</v>
      </c>
      <c r="P62" s="27"/>
      <c r="Q62" s="150"/>
      <c r="S62" s="30"/>
      <c r="U62" s="164" t="s">
        <v>16</v>
      </c>
      <c r="V62" s="153" t="s">
        <v>1241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1242</v>
      </c>
      <c r="C63" s="39"/>
      <c r="D63" s="150"/>
      <c r="F63" s="36"/>
      <c r="H63" s="165" t="s">
        <v>18</v>
      </c>
      <c r="I63" s="153" t="s">
        <v>1243</v>
      </c>
      <c r="J63" s="30"/>
      <c r="K63" s="38"/>
      <c r="L63" s="73"/>
      <c r="M63" s="32"/>
      <c r="N63" s="167" t="s">
        <v>18</v>
      </c>
      <c r="O63" s="152" t="s">
        <v>1244</v>
      </c>
      <c r="P63" s="39"/>
      <c r="Q63" s="150"/>
      <c r="S63" s="36"/>
      <c r="U63" s="165" t="s">
        <v>18</v>
      </c>
      <c r="V63" s="153" t="s">
        <v>952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1245</v>
      </c>
      <c r="C64" s="27"/>
      <c r="D64" s="150"/>
      <c r="F64" s="36"/>
      <c r="H64" s="165" t="s">
        <v>20</v>
      </c>
      <c r="I64" s="153" t="s">
        <v>414</v>
      </c>
      <c r="J64" s="30"/>
      <c r="K64" s="30"/>
      <c r="L64" s="73"/>
      <c r="M64" s="32"/>
      <c r="N64" s="167" t="s">
        <v>20</v>
      </c>
      <c r="O64" s="152" t="s">
        <v>1246</v>
      </c>
      <c r="P64" s="27"/>
      <c r="Q64" s="150"/>
      <c r="S64" s="36"/>
      <c r="U64" s="165" t="s">
        <v>20</v>
      </c>
      <c r="V64" s="153" t="s">
        <v>91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633</v>
      </c>
      <c r="C65" s="39"/>
      <c r="D65" s="150"/>
      <c r="F65" s="30"/>
      <c r="H65" s="164" t="s">
        <v>21</v>
      </c>
      <c r="I65" s="153" t="s">
        <v>280</v>
      </c>
      <c r="J65" s="168" t="s">
        <v>117</v>
      </c>
      <c r="K65" s="38"/>
      <c r="L65" s="73"/>
      <c r="M65" s="32"/>
      <c r="N65" s="166" t="s">
        <v>21</v>
      </c>
      <c r="O65" s="152" t="s">
        <v>411</v>
      </c>
      <c r="P65" s="39"/>
      <c r="Q65" s="150"/>
      <c r="S65" s="30"/>
      <c r="U65" s="164" t="s">
        <v>21</v>
      </c>
      <c r="V65" s="153" t="s">
        <v>849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1247</v>
      </c>
      <c r="H66" s="30"/>
      <c r="I66" s="81" t="s">
        <v>27</v>
      </c>
      <c r="J66" s="161" t="s">
        <v>1248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1249</v>
      </c>
      <c r="U66" s="30"/>
      <c r="V66" s="81" t="s">
        <v>27</v>
      </c>
      <c r="W66" s="155" t="s">
        <v>1250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236</v>
      </c>
      <c r="H67" s="30"/>
      <c r="I67" s="81" t="s">
        <v>30</v>
      </c>
      <c r="J67" s="161" t="s">
        <v>1251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1252</v>
      </c>
      <c r="U67" s="30"/>
      <c r="V67" s="81" t="s">
        <v>30</v>
      </c>
      <c r="W67" s="155" t="s">
        <v>1250</v>
      </c>
      <c r="X67" s="26"/>
      <c r="Y67" s="73"/>
    </row>
    <row r="68" spans="1:25" s="33" customFormat="1" ht="12.75" customHeight="1">
      <c r="A68" s="151"/>
      <c r="B68" s="156" t="s">
        <v>1253</v>
      </c>
      <c r="C68" s="27"/>
      <c r="D68" s="150"/>
      <c r="E68" s="165" t="s">
        <v>20</v>
      </c>
      <c r="F68" s="29" t="s">
        <v>474</v>
      </c>
      <c r="H68" s="38"/>
      <c r="I68" s="81" t="s">
        <v>32</v>
      </c>
      <c r="J68" s="155" t="s">
        <v>1254</v>
      </c>
      <c r="K68" s="26"/>
      <c r="L68" s="73"/>
      <c r="M68" s="32"/>
      <c r="N68" s="151"/>
      <c r="O68" s="156" t="s">
        <v>1255</v>
      </c>
      <c r="P68" s="27"/>
      <c r="Q68" s="150"/>
      <c r="R68" s="165" t="s">
        <v>20</v>
      </c>
      <c r="S68" s="29" t="s">
        <v>734</v>
      </c>
      <c r="U68" s="38"/>
      <c r="V68" s="81" t="s">
        <v>32</v>
      </c>
      <c r="W68" s="155" t="s">
        <v>1256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1257</v>
      </c>
      <c r="H69" s="37"/>
      <c r="I69" s="83" t="s">
        <v>33</v>
      </c>
      <c r="J69" s="158" t="s">
        <v>1254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277</v>
      </c>
      <c r="U69" s="37"/>
      <c r="V69" s="83" t="s">
        <v>33</v>
      </c>
      <c r="W69" s="158" t="s">
        <v>1256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0</v>
      </c>
      <c r="B73" s="106">
        <v>9</v>
      </c>
      <c r="C73" s="107">
        <v>84</v>
      </c>
      <c r="D73" s="108" t="s">
        <v>45</v>
      </c>
      <c r="E73" s="109" t="s">
        <v>27</v>
      </c>
      <c r="F73" s="109" t="s">
        <v>185</v>
      </c>
      <c r="G73" s="111">
        <v>10</v>
      </c>
      <c r="H73" s="112">
        <v>430</v>
      </c>
      <c r="I73" s="112"/>
      <c r="J73" s="113">
        <v>22</v>
      </c>
      <c r="K73" s="114">
        <v>5</v>
      </c>
      <c r="L73" s="105">
        <v>0</v>
      </c>
      <c r="M73" s="24"/>
      <c r="N73" s="105">
        <v>2</v>
      </c>
      <c r="O73" s="106">
        <v>13</v>
      </c>
      <c r="P73" s="107">
        <v>84</v>
      </c>
      <c r="Q73" s="115" t="s">
        <v>57</v>
      </c>
      <c r="R73" s="109" t="s">
        <v>32</v>
      </c>
      <c r="S73" s="119" t="s">
        <v>298</v>
      </c>
      <c r="T73" s="117">
        <v>8</v>
      </c>
      <c r="U73" s="112">
        <v>100</v>
      </c>
      <c r="V73" s="112"/>
      <c r="W73" s="113">
        <v>22</v>
      </c>
      <c r="X73" s="118">
        <v>1</v>
      </c>
      <c r="Y73" s="105">
        <v>-2</v>
      </c>
    </row>
    <row r="74" spans="1:25" ht="16.5" customHeight="1">
      <c r="A74" s="105">
        <v>-1</v>
      </c>
      <c r="B74" s="106">
        <v>2</v>
      </c>
      <c r="C74" s="107">
        <v>21</v>
      </c>
      <c r="D74" s="108" t="s">
        <v>45</v>
      </c>
      <c r="E74" s="109" t="s">
        <v>30</v>
      </c>
      <c r="F74" s="110" t="s">
        <v>299</v>
      </c>
      <c r="G74" s="111">
        <v>9</v>
      </c>
      <c r="H74" s="112">
        <v>400</v>
      </c>
      <c r="I74" s="112"/>
      <c r="J74" s="113">
        <v>83</v>
      </c>
      <c r="K74" s="114">
        <v>12</v>
      </c>
      <c r="L74" s="105">
        <v>1</v>
      </c>
      <c r="M74" s="24"/>
      <c r="N74" s="105">
        <v>0</v>
      </c>
      <c r="O74" s="106">
        <v>6</v>
      </c>
      <c r="P74" s="107">
        <v>21</v>
      </c>
      <c r="Q74" s="108" t="s">
        <v>59</v>
      </c>
      <c r="R74" s="109" t="s">
        <v>32</v>
      </c>
      <c r="S74" s="119" t="s">
        <v>220</v>
      </c>
      <c r="T74" s="117">
        <v>7</v>
      </c>
      <c r="U74" s="112">
        <v>50</v>
      </c>
      <c r="V74" s="112"/>
      <c r="W74" s="113">
        <v>83</v>
      </c>
      <c r="X74" s="118">
        <v>8</v>
      </c>
      <c r="Y74" s="105">
        <v>0</v>
      </c>
    </row>
    <row r="75" spans="1:25" ht="16.5" customHeight="1">
      <c r="A75" s="105">
        <v>0</v>
      </c>
      <c r="B75" s="106">
        <v>9</v>
      </c>
      <c r="C75" s="120">
        <v>32</v>
      </c>
      <c r="D75" s="108" t="s">
        <v>45</v>
      </c>
      <c r="E75" s="121" t="s">
        <v>27</v>
      </c>
      <c r="F75" s="122" t="s">
        <v>730</v>
      </c>
      <c r="G75" s="123">
        <v>10</v>
      </c>
      <c r="H75" s="124">
        <v>430</v>
      </c>
      <c r="I75" s="124"/>
      <c r="J75" s="125">
        <v>11</v>
      </c>
      <c r="K75" s="126">
        <v>5</v>
      </c>
      <c r="L75" s="127">
        <v>0</v>
      </c>
      <c r="M75" s="42"/>
      <c r="N75" s="127">
        <v>0</v>
      </c>
      <c r="O75" s="128">
        <v>6</v>
      </c>
      <c r="P75" s="107">
        <v>32</v>
      </c>
      <c r="Q75" s="115" t="s">
        <v>59</v>
      </c>
      <c r="R75" s="109" t="s">
        <v>32</v>
      </c>
      <c r="S75" s="116" t="s">
        <v>184</v>
      </c>
      <c r="T75" s="117">
        <v>7</v>
      </c>
      <c r="U75" s="112">
        <v>50</v>
      </c>
      <c r="V75" s="112"/>
      <c r="W75" s="113">
        <v>11</v>
      </c>
      <c r="X75" s="118">
        <v>8</v>
      </c>
      <c r="Y75" s="127">
        <v>0</v>
      </c>
    </row>
    <row r="76" spans="1:25" ht="16.5" customHeight="1">
      <c r="A76" s="105">
        <v>1</v>
      </c>
      <c r="B76" s="106">
        <v>14</v>
      </c>
      <c r="C76" s="120">
        <v>12</v>
      </c>
      <c r="D76" s="108" t="s">
        <v>45</v>
      </c>
      <c r="E76" s="121" t="s">
        <v>27</v>
      </c>
      <c r="F76" s="122" t="s">
        <v>730</v>
      </c>
      <c r="G76" s="123">
        <v>11</v>
      </c>
      <c r="H76" s="124">
        <v>460</v>
      </c>
      <c r="I76" s="124"/>
      <c r="J76" s="125">
        <v>31</v>
      </c>
      <c r="K76" s="126">
        <v>0</v>
      </c>
      <c r="L76" s="127">
        <v>-1</v>
      </c>
      <c r="M76" s="42"/>
      <c r="N76" s="127">
        <v>0</v>
      </c>
      <c r="O76" s="128">
        <v>6</v>
      </c>
      <c r="P76" s="107">
        <v>12</v>
      </c>
      <c r="Q76" s="115" t="s">
        <v>57</v>
      </c>
      <c r="R76" s="109" t="s">
        <v>32</v>
      </c>
      <c r="S76" s="116" t="s">
        <v>184</v>
      </c>
      <c r="T76" s="117">
        <v>9</v>
      </c>
      <c r="U76" s="112">
        <v>50</v>
      </c>
      <c r="V76" s="112"/>
      <c r="W76" s="113">
        <v>31</v>
      </c>
      <c r="X76" s="118">
        <v>8</v>
      </c>
      <c r="Y76" s="127">
        <v>0</v>
      </c>
    </row>
    <row r="77" spans="1:25" ht="16.5" customHeight="1">
      <c r="A77" s="105">
        <v>0</v>
      </c>
      <c r="B77" s="106">
        <v>9</v>
      </c>
      <c r="C77" s="120">
        <v>51</v>
      </c>
      <c r="D77" s="108" t="s">
        <v>45</v>
      </c>
      <c r="E77" s="121" t="s">
        <v>27</v>
      </c>
      <c r="F77" s="121" t="s">
        <v>360</v>
      </c>
      <c r="G77" s="123">
        <v>10</v>
      </c>
      <c r="H77" s="124">
        <v>430</v>
      </c>
      <c r="I77" s="124"/>
      <c r="J77" s="125">
        <v>62</v>
      </c>
      <c r="K77" s="126">
        <v>5</v>
      </c>
      <c r="L77" s="127">
        <v>0</v>
      </c>
      <c r="M77" s="42"/>
      <c r="N77" s="127">
        <v>0</v>
      </c>
      <c r="O77" s="128">
        <v>6</v>
      </c>
      <c r="P77" s="107">
        <v>71</v>
      </c>
      <c r="Q77" s="115" t="s">
        <v>57</v>
      </c>
      <c r="R77" s="109" t="s">
        <v>32</v>
      </c>
      <c r="S77" s="119" t="s">
        <v>220</v>
      </c>
      <c r="T77" s="117">
        <v>9</v>
      </c>
      <c r="U77" s="112">
        <v>50</v>
      </c>
      <c r="V77" s="112"/>
      <c r="W77" s="113">
        <v>41</v>
      </c>
      <c r="X77" s="118">
        <v>8</v>
      </c>
      <c r="Y77" s="127">
        <v>0</v>
      </c>
    </row>
    <row r="78" spans="1:25" ht="16.5" customHeight="1">
      <c r="A78" s="105">
        <v>0</v>
      </c>
      <c r="B78" s="106">
        <v>9</v>
      </c>
      <c r="C78" s="107">
        <v>61</v>
      </c>
      <c r="D78" s="115" t="s">
        <v>45</v>
      </c>
      <c r="E78" s="121" t="s">
        <v>30</v>
      </c>
      <c r="F78" s="121" t="s">
        <v>838</v>
      </c>
      <c r="G78" s="111">
        <v>10</v>
      </c>
      <c r="H78" s="112">
        <v>430</v>
      </c>
      <c r="I78" s="112"/>
      <c r="J78" s="113">
        <v>53</v>
      </c>
      <c r="K78" s="114">
        <v>5</v>
      </c>
      <c r="L78" s="105">
        <v>0</v>
      </c>
      <c r="M78" s="24"/>
      <c r="N78" s="105">
        <v>0</v>
      </c>
      <c r="O78" s="106">
        <v>6</v>
      </c>
      <c r="P78" s="107">
        <v>51</v>
      </c>
      <c r="Q78" s="115" t="s">
        <v>57</v>
      </c>
      <c r="R78" s="121" t="s">
        <v>32</v>
      </c>
      <c r="S78" s="129" t="s">
        <v>184</v>
      </c>
      <c r="T78" s="117">
        <v>9</v>
      </c>
      <c r="U78" s="112">
        <v>50</v>
      </c>
      <c r="V78" s="112"/>
      <c r="W78" s="113">
        <v>62</v>
      </c>
      <c r="X78" s="118">
        <v>8</v>
      </c>
      <c r="Y78" s="105">
        <v>0</v>
      </c>
    </row>
    <row r="79" spans="1:25" ht="16.5" customHeight="1">
      <c r="A79" s="105">
        <v>-1</v>
      </c>
      <c r="B79" s="106">
        <v>2</v>
      </c>
      <c r="C79" s="107">
        <v>43</v>
      </c>
      <c r="D79" s="108" t="s">
        <v>45</v>
      </c>
      <c r="E79" s="109" t="s">
        <v>27</v>
      </c>
      <c r="F79" s="110" t="s">
        <v>220</v>
      </c>
      <c r="G79" s="111">
        <v>9</v>
      </c>
      <c r="H79" s="112">
        <v>400</v>
      </c>
      <c r="I79" s="112"/>
      <c r="J79" s="113">
        <v>72</v>
      </c>
      <c r="K79" s="114">
        <v>12</v>
      </c>
      <c r="L79" s="105">
        <v>1</v>
      </c>
      <c r="M79" s="24"/>
      <c r="N79" s="105">
        <v>-5</v>
      </c>
      <c r="O79" s="106">
        <v>0</v>
      </c>
      <c r="P79" s="107">
        <v>43</v>
      </c>
      <c r="Q79" s="108" t="s">
        <v>59</v>
      </c>
      <c r="R79" s="109" t="s">
        <v>32</v>
      </c>
      <c r="S79" s="119" t="s">
        <v>220</v>
      </c>
      <c r="T79" s="117">
        <v>9</v>
      </c>
      <c r="U79" s="112"/>
      <c r="V79" s="112">
        <v>140</v>
      </c>
      <c r="W79" s="113">
        <v>72</v>
      </c>
      <c r="X79" s="118">
        <v>14</v>
      </c>
      <c r="Y79" s="105">
        <v>5</v>
      </c>
    </row>
    <row r="80" spans="1:25" ht="16.5" customHeight="1">
      <c r="A80" s="105">
        <v>-1</v>
      </c>
      <c r="B80" s="106">
        <v>2</v>
      </c>
      <c r="C80" s="107">
        <v>71</v>
      </c>
      <c r="D80" s="108" t="s">
        <v>45</v>
      </c>
      <c r="E80" s="109" t="s">
        <v>30</v>
      </c>
      <c r="F80" s="110" t="s">
        <v>635</v>
      </c>
      <c r="G80" s="111">
        <v>9</v>
      </c>
      <c r="H80" s="112">
        <v>400</v>
      </c>
      <c r="I80" s="112"/>
      <c r="J80" s="113">
        <v>41</v>
      </c>
      <c r="K80" s="114">
        <v>12</v>
      </c>
      <c r="L80" s="105">
        <v>1</v>
      </c>
      <c r="M80" s="24"/>
      <c r="N80" s="105">
        <v>2</v>
      </c>
      <c r="O80" s="106">
        <v>13</v>
      </c>
      <c r="P80" s="107">
        <v>61</v>
      </c>
      <c r="Q80" s="115" t="s">
        <v>57</v>
      </c>
      <c r="R80" s="109" t="s">
        <v>32</v>
      </c>
      <c r="S80" s="116" t="s">
        <v>184</v>
      </c>
      <c r="T80" s="117">
        <v>8</v>
      </c>
      <c r="U80" s="112">
        <v>100</v>
      </c>
      <c r="V80" s="112"/>
      <c r="W80" s="113">
        <v>53</v>
      </c>
      <c r="X80" s="118">
        <v>1</v>
      </c>
      <c r="Y80" s="105">
        <v>-2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 t="s">
        <v>93</v>
      </c>
      <c r="F82" s="135"/>
      <c r="G82" s="162"/>
      <c r="H82" s="137" t="s">
        <v>9</v>
      </c>
      <c r="I82" s="137"/>
      <c r="J82" s="171" t="s">
        <v>10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 t="s">
        <v>94</v>
      </c>
      <c r="S82" s="135"/>
      <c r="T82" s="162"/>
      <c r="U82" s="137" t="s">
        <v>9</v>
      </c>
      <c r="V82" s="137"/>
      <c r="W82" s="171" t="s">
        <v>12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51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14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6 тур</v>
      </c>
      <c r="B85" s="26"/>
      <c r="C85" s="27"/>
      <c r="D85" s="150"/>
      <c r="E85" s="164" t="s">
        <v>16</v>
      </c>
      <c r="F85" s="29" t="s">
        <v>1258</v>
      </c>
      <c r="H85" s="30"/>
      <c r="I85" s="31"/>
      <c r="J85" s="36"/>
      <c r="K85" s="72"/>
      <c r="L85" s="73"/>
      <c r="M85" s="32"/>
      <c r="N85" s="149" t="str">
        <f>$A$4</f>
        <v>6 тур</v>
      </c>
      <c r="O85" s="26"/>
      <c r="P85" s="27"/>
      <c r="Q85" s="150"/>
      <c r="R85" s="164" t="s">
        <v>16</v>
      </c>
      <c r="S85" s="29" t="s">
        <v>549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830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11.1</v>
      </c>
      <c r="L86" s="75"/>
      <c r="M86" s="32"/>
      <c r="N86" s="151"/>
      <c r="O86" s="26"/>
      <c r="P86" s="27"/>
      <c r="Q86" s="150"/>
      <c r="R86" s="165" t="s">
        <v>18</v>
      </c>
      <c r="S86" s="29" t="s">
        <v>1259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15.1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1260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12.1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5.1</v>
      </c>
      <c r="M87" s="32"/>
      <c r="N87" s="151"/>
      <c r="O87" s="26"/>
      <c r="P87" s="27"/>
      <c r="Q87" s="150"/>
      <c r="R87" s="165" t="s">
        <v>20</v>
      </c>
      <c r="S87" s="29" t="s">
        <v>519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9.1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9.1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609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12.1</v>
      </c>
      <c r="L88" s="75"/>
      <c r="M88" s="32"/>
      <c r="N88" s="151"/>
      <c r="O88" s="26"/>
      <c r="P88" s="27"/>
      <c r="Q88" s="150"/>
      <c r="R88" s="164" t="s">
        <v>21</v>
      </c>
      <c r="S88" s="29" t="s">
        <v>1261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7.1</v>
      </c>
      <c r="Y88" s="75"/>
    </row>
    <row r="89" spans="1:25" s="33" customFormat="1" ht="12.75" customHeight="1">
      <c r="A89" s="166" t="s">
        <v>16</v>
      </c>
      <c r="B89" s="152" t="s">
        <v>1262</v>
      </c>
      <c r="C89" s="27"/>
      <c r="D89" s="150"/>
      <c r="F89" s="30"/>
      <c r="H89" s="164" t="s">
        <v>16</v>
      </c>
      <c r="I89" s="153" t="s">
        <v>872</v>
      </c>
      <c r="J89" s="30"/>
      <c r="K89" s="38"/>
      <c r="L89" s="73"/>
      <c r="M89" s="32"/>
      <c r="N89" s="166" t="s">
        <v>16</v>
      </c>
      <c r="O89" s="152" t="s">
        <v>1020</v>
      </c>
      <c r="P89" s="27"/>
      <c r="Q89" s="150"/>
      <c r="S89" s="30"/>
      <c r="U89" s="164" t="s">
        <v>16</v>
      </c>
      <c r="V89" s="153" t="s">
        <v>1027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1263</v>
      </c>
      <c r="C90" s="39"/>
      <c r="D90" s="150"/>
      <c r="F90" s="36"/>
      <c r="H90" s="165" t="s">
        <v>18</v>
      </c>
      <c r="I90" s="153" t="s">
        <v>1264</v>
      </c>
      <c r="J90" s="30"/>
      <c r="K90" s="38"/>
      <c r="L90" s="73"/>
      <c r="M90" s="32"/>
      <c r="N90" s="167" t="s">
        <v>18</v>
      </c>
      <c r="O90" s="152" t="s">
        <v>1265</v>
      </c>
      <c r="P90" s="39"/>
      <c r="Q90" s="150"/>
      <c r="S90" s="36"/>
      <c r="U90" s="165" t="s">
        <v>18</v>
      </c>
      <c r="V90" s="153" t="s">
        <v>398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452</v>
      </c>
      <c r="C91" s="27"/>
      <c r="D91" s="150"/>
      <c r="F91" s="36"/>
      <c r="H91" s="165" t="s">
        <v>20</v>
      </c>
      <c r="I91" s="153" t="s">
        <v>1266</v>
      </c>
      <c r="J91" s="30"/>
      <c r="K91" s="30"/>
      <c r="L91" s="73"/>
      <c r="M91" s="32"/>
      <c r="N91" s="167" t="s">
        <v>20</v>
      </c>
      <c r="O91" s="152" t="s">
        <v>1267</v>
      </c>
      <c r="P91" s="27"/>
      <c r="Q91" s="150"/>
      <c r="S91" s="36"/>
      <c r="U91" s="165" t="s">
        <v>20</v>
      </c>
      <c r="V91" s="153" t="s">
        <v>1268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900</v>
      </c>
      <c r="C92" s="39"/>
      <c r="D92" s="150"/>
      <c r="F92" s="30"/>
      <c r="H92" s="164" t="s">
        <v>21</v>
      </c>
      <c r="I92" s="153" t="s">
        <v>53</v>
      </c>
      <c r="J92" s="168" t="s">
        <v>117</v>
      </c>
      <c r="K92" s="38"/>
      <c r="L92" s="73"/>
      <c r="M92" s="32"/>
      <c r="N92" s="166" t="s">
        <v>21</v>
      </c>
      <c r="O92" s="152" t="s">
        <v>372</v>
      </c>
      <c r="P92" s="39"/>
      <c r="Q92" s="150"/>
      <c r="S92" s="30"/>
      <c r="U92" s="164" t="s">
        <v>21</v>
      </c>
      <c r="V92" s="153" t="s">
        <v>450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623</v>
      </c>
      <c r="H93" s="30"/>
      <c r="I93" s="81" t="s">
        <v>27</v>
      </c>
      <c r="J93" s="161" t="s">
        <v>1269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1019</v>
      </c>
      <c r="U93" s="30"/>
      <c r="V93" s="81" t="s">
        <v>27</v>
      </c>
      <c r="W93" s="155" t="s">
        <v>1270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1271</v>
      </c>
      <c r="H94" s="30"/>
      <c r="I94" s="81" t="s">
        <v>30</v>
      </c>
      <c r="J94" s="161" t="s">
        <v>1272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88</v>
      </c>
      <c r="U94" s="30"/>
      <c r="V94" s="81" t="s">
        <v>30</v>
      </c>
      <c r="W94" s="155" t="s">
        <v>1270</v>
      </c>
      <c r="X94" s="26"/>
      <c r="Y94" s="73"/>
    </row>
    <row r="95" spans="1:25" s="33" customFormat="1" ht="12.75" customHeight="1">
      <c r="A95" s="151"/>
      <c r="B95" s="156" t="s">
        <v>1273</v>
      </c>
      <c r="C95" s="27"/>
      <c r="D95" s="150"/>
      <c r="E95" s="165" t="s">
        <v>20</v>
      </c>
      <c r="F95" s="29" t="s">
        <v>1274</v>
      </c>
      <c r="H95" s="38"/>
      <c r="I95" s="81" t="s">
        <v>32</v>
      </c>
      <c r="J95" s="155" t="s">
        <v>1275</v>
      </c>
      <c r="K95" s="26"/>
      <c r="L95" s="73"/>
      <c r="M95" s="32"/>
      <c r="N95" s="151"/>
      <c r="O95" s="156" t="s">
        <v>1276</v>
      </c>
      <c r="P95" s="27"/>
      <c r="Q95" s="150"/>
      <c r="R95" s="165" t="s">
        <v>20</v>
      </c>
      <c r="S95" s="29" t="s">
        <v>14</v>
      </c>
      <c r="U95" s="38"/>
      <c r="V95" s="81" t="s">
        <v>32</v>
      </c>
      <c r="W95" s="155" t="s">
        <v>1277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165</v>
      </c>
      <c r="H96" s="37"/>
      <c r="I96" s="83" t="s">
        <v>33</v>
      </c>
      <c r="J96" s="158" t="s">
        <v>1278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1279</v>
      </c>
      <c r="U96" s="37"/>
      <c r="V96" s="83" t="s">
        <v>33</v>
      </c>
      <c r="W96" s="158" t="s">
        <v>1277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-6</v>
      </c>
      <c r="B100" s="106">
        <v>2</v>
      </c>
      <c r="C100" s="107">
        <v>84</v>
      </c>
      <c r="D100" s="108" t="s">
        <v>45</v>
      </c>
      <c r="E100" s="109" t="s">
        <v>30</v>
      </c>
      <c r="F100" s="110" t="s">
        <v>187</v>
      </c>
      <c r="G100" s="111">
        <v>7</v>
      </c>
      <c r="H100" s="112"/>
      <c r="I100" s="112">
        <v>200</v>
      </c>
      <c r="J100" s="113">
        <v>22</v>
      </c>
      <c r="K100" s="114">
        <v>12</v>
      </c>
      <c r="L100" s="105">
        <v>6</v>
      </c>
      <c r="M100" s="24"/>
      <c r="N100" s="105">
        <v>0</v>
      </c>
      <c r="O100" s="106">
        <v>7</v>
      </c>
      <c r="P100" s="107">
        <v>71</v>
      </c>
      <c r="Q100" s="115" t="s">
        <v>1280</v>
      </c>
      <c r="R100" s="109" t="s">
        <v>32</v>
      </c>
      <c r="S100" s="119" t="s">
        <v>228</v>
      </c>
      <c r="T100" s="117">
        <v>9</v>
      </c>
      <c r="U100" s="112">
        <v>300</v>
      </c>
      <c r="V100" s="112"/>
      <c r="W100" s="113">
        <v>41</v>
      </c>
      <c r="X100" s="118">
        <v>7</v>
      </c>
      <c r="Y100" s="105">
        <v>0</v>
      </c>
    </row>
    <row r="101" spans="1:25" ht="16.5" customHeight="1">
      <c r="A101" s="105">
        <v>12</v>
      </c>
      <c r="B101" s="106">
        <v>14</v>
      </c>
      <c r="C101" s="107">
        <v>21</v>
      </c>
      <c r="D101" s="108" t="s">
        <v>45</v>
      </c>
      <c r="E101" s="109" t="s">
        <v>30</v>
      </c>
      <c r="F101" s="110" t="s">
        <v>730</v>
      </c>
      <c r="G101" s="111">
        <v>11</v>
      </c>
      <c r="H101" s="112">
        <v>660</v>
      </c>
      <c r="I101" s="112"/>
      <c r="J101" s="113">
        <v>83</v>
      </c>
      <c r="K101" s="114">
        <v>0</v>
      </c>
      <c r="L101" s="105">
        <v>-12</v>
      </c>
      <c r="M101" s="24"/>
      <c r="N101" s="105">
        <v>-5</v>
      </c>
      <c r="O101" s="106">
        <v>2</v>
      </c>
      <c r="P101" s="107">
        <v>84</v>
      </c>
      <c r="Q101" s="108" t="s">
        <v>1236</v>
      </c>
      <c r="R101" s="109" t="s">
        <v>32</v>
      </c>
      <c r="S101" s="119" t="s">
        <v>228</v>
      </c>
      <c r="T101" s="117">
        <v>9</v>
      </c>
      <c r="U101" s="112">
        <v>100</v>
      </c>
      <c r="V101" s="112"/>
      <c r="W101" s="113">
        <v>22</v>
      </c>
      <c r="X101" s="118">
        <v>12</v>
      </c>
      <c r="Y101" s="105">
        <v>5</v>
      </c>
    </row>
    <row r="102" spans="1:25" ht="16.5" customHeight="1">
      <c r="A102" s="105">
        <v>3</v>
      </c>
      <c r="B102" s="106">
        <v>9</v>
      </c>
      <c r="C102" s="120">
        <v>32</v>
      </c>
      <c r="D102" s="108" t="s">
        <v>71</v>
      </c>
      <c r="E102" s="121" t="s">
        <v>30</v>
      </c>
      <c r="F102" s="121" t="s">
        <v>359</v>
      </c>
      <c r="G102" s="123">
        <v>9</v>
      </c>
      <c r="H102" s="124">
        <v>150</v>
      </c>
      <c r="I102" s="124"/>
      <c r="J102" s="125">
        <v>11</v>
      </c>
      <c r="K102" s="126">
        <v>5</v>
      </c>
      <c r="L102" s="127">
        <v>-3</v>
      </c>
      <c r="M102" s="42"/>
      <c r="N102" s="127">
        <v>-4</v>
      </c>
      <c r="O102" s="128">
        <v>4</v>
      </c>
      <c r="P102" s="107">
        <v>21</v>
      </c>
      <c r="Q102" s="115" t="s">
        <v>1281</v>
      </c>
      <c r="R102" s="109" t="s">
        <v>32</v>
      </c>
      <c r="S102" s="116" t="s">
        <v>432</v>
      </c>
      <c r="T102" s="117">
        <v>9</v>
      </c>
      <c r="U102" s="112">
        <v>150</v>
      </c>
      <c r="V102" s="112"/>
      <c r="W102" s="113">
        <v>83</v>
      </c>
      <c r="X102" s="118">
        <v>10</v>
      </c>
      <c r="Y102" s="127">
        <v>4</v>
      </c>
    </row>
    <row r="103" spans="1:25" ht="16.5" customHeight="1">
      <c r="A103" s="105">
        <v>3</v>
      </c>
      <c r="B103" s="106">
        <v>9</v>
      </c>
      <c r="C103" s="107">
        <v>12</v>
      </c>
      <c r="D103" s="115" t="s">
        <v>71</v>
      </c>
      <c r="E103" s="121" t="s">
        <v>30</v>
      </c>
      <c r="F103" s="121" t="s">
        <v>359</v>
      </c>
      <c r="G103" s="111">
        <v>9</v>
      </c>
      <c r="H103" s="112">
        <v>150</v>
      </c>
      <c r="I103" s="112"/>
      <c r="J103" s="113">
        <v>31</v>
      </c>
      <c r="K103" s="114">
        <v>5</v>
      </c>
      <c r="L103" s="105">
        <v>-3</v>
      </c>
      <c r="M103" s="24"/>
      <c r="N103" s="105">
        <v>5</v>
      </c>
      <c r="O103" s="106">
        <v>11</v>
      </c>
      <c r="P103" s="107">
        <v>43</v>
      </c>
      <c r="Q103" s="115" t="s">
        <v>1282</v>
      </c>
      <c r="R103" s="121" t="s">
        <v>27</v>
      </c>
      <c r="S103" s="129" t="s">
        <v>501</v>
      </c>
      <c r="T103" s="117">
        <v>12</v>
      </c>
      <c r="U103" s="112">
        <v>480</v>
      </c>
      <c r="V103" s="112"/>
      <c r="W103" s="113">
        <v>72</v>
      </c>
      <c r="X103" s="118">
        <v>3</v>
      </c>
      <c r="Y103" s="105">
        <v>-5</v>
      </c>
    </row>
    <row r="104" spans="1:25" ht="16.5" customHeight="1">
      <c r="A104" s="105">
        <v>2</v>
      </c>
      <c r="B104" s="106">
        <v>6</v>
      </c>
      <c r="C104" s="107">
        <v>71</v>
      </c>
      <c r="D104" s="115" t="s">
        <v>536</v>
      </c>
      <c r="E104" s="121" t="s">
        <v>27</v>
      </c>
      <c r="F104" s="121" t="s">
        <v>226</v>
      </c>
      <c r="G104" s="111">
        <v>10</v>
      </c>
      <c r="H104" s="112">
        <v>130</v>
      </c>
      <c r="I104" s="112"/>
      <c r="J104" s="113">
        <v>41</v>
      </c>
      <c r="K104" s="114">
        <v>8</v>
      </c>
      <c r="L104" s="105">
        <v>-2</v>
      </c>
      <c r="M104" s="24"/>
      <c r="N104" s="105">
        <v>0</v>
      </c>
      <c r="O104" s="106">
        <v>7</v>
      </c>
      <c r="P104" s="107">
        <v>12</v>
      </c>
      <c r="Q104" s="115" t="s">
        <v>1280</v>
      </c>
      <c r="R104" s="121" t="s">
        <v>32</v>
      </c>
      <c r="S104" s="129" t="s">
        <v>838</v>
      </c>
      <c r="T104" s="117">
        <v>9</v>
      </c>
      <c r="U104" s="112">
        <v>300</v>
      </c>
      <c r="V104" s="112"/>
      <c r="W104" s="113">
        <v>31</v>
      </c>
      <c r="X104" s="118">
        <v>7</v>
      </c>
      <c r="Y104" s="105">
        <v>0</v>
      </c>
    </row>
    <row r="105" spans="1:25" ht="16.5" customHeight="1">
      <c r="A105" s="105">
        <v>-6</v>
      </c>
      <c r="B105" s="106">
        <v>2</v>
      </c>
      <c r="C105" s="107">
        <v>51</v>
      </c>
      <c r="D105" s="115" t="s">
        <v>45</v>
      </c>
      <c r="E105" s="121" t="s">
        <v>27</v>
      </c>
      <c r="F105" s="122" t="s">
        <v>182</v>
      </c>
      <c r="G105" s="111">
        <v>7</v>
      </c>
      <c r="H105" s="112"/>
      <c r="I105" s="112">
        <v>200</v>
      </c>
      <c r="J105" s="113">
        <v>62</v>
      </c>
      <c r="K105" s="114">
        <v>12</v>
      </c>
      <c r="L105" s="105">
        <v>6</v>
      </c>
      <c r="M105" s="24"/>
      <c r="N105" s="105">
        <v>5</v>
      </c>
      <c r="O105" s="106">
        <v>11</v>
      </c>
      <c r="P105" s="107">
        <v>32</v>
      </c>
      <c r="Q105" s="115" t="s">
        <v>1282</v>
      </c>
      <c r="R105" s="121" t="s">
        <v>27</v>
      </c>
      <c r="S105" s="129" t="s">
        <v>501</v>
      </c>
      <c r="T105" s="117">
        <v>12</v>
      </c>
      <c r="U105" s="112">
        <v>480</v>
      </c>
      <c r="V105" s="112"/>
      <c r="W105" s="113">
        <v>11</v>
      </c>
      <c r="X105" s="118">
        <v>3</v>
      </c>
      <c r="Y105" s="105">
        <v>-5</v>
      </c>
    </row>
    <row r="106" spans="1:25" ht="16.5" customHeight="1">
      <c r="A106" s="105">
        <v>11</v>
      </c>
      <c r="B106" s="106">
        <v>12</v>
      </c>
      <c r="C106" s="107">
        <v>43</v>
      </c>
      <c r="D106" s="108" t="s">
        <v>45</v>
      </c>
      <c r="E106" s="109" t="s">
        <v>30</v>
      </c>
      <c r="F106" s="109" t="s">
        <v>359</v>
      </c>
      <c r="G106" s="111">
        <v>10</v>
      </c>
      <c r="H106" s="112">
        <v>630</v>
      </c>
      <c r="I106" s="112"/>
      <c r="J106" s="113">
        <v>72</v>
      </c>
      <c r="K106" s="114">
        <v>2</v>
      </c>
      <c r="L106" s="105">
        <v>-11</v>
      </c>
      <c r="M106" s="24"/>
      <c r="N106" s="105">
        <v>-9</v>
      </c>
      <c r="O106" s="106">
        <v>0</v>
      </c>
      <c r="P106" s="107">
        <v>51</v>
      </c>
      <c r="Q106" s="108" t="s">
        <v>1211</v>
      </c>
      <c r="R106" s="109" t="s">
        <v>32</v>
      </c>
      <c r="S106" s="119" t="s">
        <v>228</v>
      </c>
      <c r="T106" s="117">
        <v>9</v>
      </c>
      <c r="U106" s="112"/>
      <c r="V106" s="112">
        <v>110</v>
      </c>
      <c r="W106" s="113">
        <v>62</v>
      </c>
      <c r="X106" s="118">
        <v>14</v>
      </c>
      <c r="Y106" s="105">
        <v>9</v>
      </c>
    </row>
    <row r="107" spans="1:25" ht="16.5" customHeight="1">
      <c r="A107" s="105">
        <v>-6</v>
      </c>
      <c r="B107" s="106">
        <v>2</v>
      </c>
      <c r="C107" s="107">
        <v>61</v>
      </c>
      <c r="D107" s="108" t="s">
        <v>45</v>
      </c>
      <c r="E107" s="109" t="s">
        <v>30</v>
      </c>
      <c r="F107" s="110" t="s">
        <v>187</v>
      </c>
      <c r="G107" s="111">
        <v>7</v>
      </c>
      <c r="H107" s="112"/>
      <c r="I107" s="112">
        <v>200</v>
      </c>
      <c r="J107" s="113">
        <v>53</v>
      </c>
      <c r="K107" s="114">
        <v>12</v>
      </c>
      <c r="L107" s="105">
        <v>6</v>
      </c>
      <c r="M107" s="24"/>
      <c r="N107" s="105">
        <v>5</v>
      </c>
      <c r="O107" s="106">
        <v>14</v>
      </c>
      <c r="P107" s="107">
        <v>61</v>
      </c>
      <c r="Q107" s="115" t="s">
        <v>1282</v>
      </c>
      <c r="R107" s="109" t="s">
        <v>27</v>
      </c>
      <c r="S107" s="119" t="s">
        <v>302</v>
      </c>
      <c r="T107" s="117">
        <v>13</v>
      </c>
      <c r="U107" s="112">
        <v>510</v>
      </c>
      <c r="V107" s="112"/>
      <c r="W107" s="113">
        <v>53</v>
      </c>
      <c r="X107" s="118">
        <v>0</v>
      </c>
      <c r="Y107" s="105">
        <v>-5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 t="s">
        <v>395</v>
      </c>
      <c r="F109" s="135"/>
      <c r="G109" s="162"/>
      <c r="H109" s="137" t="s">
        <v>9</v>
      </c>
      <c r="I109" s="137"/>
      <c r="J109" s="171" t="s">
        <v>47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 t="s">
        <v>396</v>
      </c>
      <c r="S109" s="135"/>
      <c r="T109" s="162"/>
      <c r="U109" s="137" t="s">
        <v>9</v>
      </c>
      <c r="V109" s="137"/>
      <c r="W109" s="171" t="s">
        <v>49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15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50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6 тур</v>
      </c>
      <c r="B112" s="26"/>
      <c r="C112" s="27"/>
      <c r="D112" s="150"/>
      <c r="E112" s="164" t="s">
        <v>16</v>
      </c>
      <c r="F112" s="29" t="s">
        <v>925</v>
      </c>
      <c r="H112" s="30"/>
      <c r="I112" s="31"/>
      <c r="J112" s="36"/>
      <c r="K112" s="72"/>
      <c r="L112" s="73"/>
      <c r="M112" s="32"/>
      <c r="N112" s="149" t="str">
        <f>$A$4</f>
        <v>6 тур</v>
      </c>
      <c r="O112" s="26"/>
      <c r="P112" s="27"/>
      <c r="Q112" s="150"/>
      <c r="R112" s="164" t="s">
        <v>16</v>
      </c>
      <c r="S112" s="29" t="s">
        <v>1157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1283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19.1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1284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10.1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1285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8.1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5.1</v>
      </c>
      <c r="M114" s="32"/>
      <c r="N114" s="151"/>
      <c r="O114" s="26"/>
      <c r="P114" s="27"/>
      <c r="Q114" s="150"/>
      <c r="R114" s="165" t="s">
        <v>20</v>
      </c>
      <c r="S114" s="29" t="s">
        <v>915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17.1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11.1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1014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8.1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1089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2.1</v>
      </c>
      <c r="Y115" s="75"/>
    </row>
    <row r="116" spans="1:25" s="33" customFormat="1" ht="12.75" customHeight="1">
      <c r="A116" s="166" t="s">
        <v>16</v>
      </c>
      <c r="B116" s="152" t="s">
        <v>596</v>
      </c>
      <c r="C116" s="27"/>
      <c r="D116" s="150"/>
      <c r="F116" s="30"/>
      <c r="H116" s="164" t="s">
        <v>16</v>
      </c>
      <c r="I116" s="153" t="s">
        <v>452</v>
      </c>
      <c r="J116" s="30"/>
      <c r="K116" s="38"/>
      <c r="L116" s="73"/>
      <c r="M116" s="32"/>
      <c r="N116" s="166" t="s">
        <v>16</v>
      </c>
      <c r="O116" s="152" t="s">
        <v>14</v>
      </c>
      <c r="P116" s="27"/>
      <c r="Q116" s="150"/>
      <c r="S116" s="30"/>
      <c r="U116" s="164" t="s">
        <v>16</v>
      </c>
      <c r="V116" s="153" t="s">
        <v>451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1286</v>
      </c>
      <c r="C117" s="39"/>
      <c r="D117" s="150"/>
      <c r="F117" s="36"/>
      <c r="H117" s="165" t="s">
        <v>18</v>
      </c>
      <c r="I117" s="153" t="s">
        <v>756</v>
      </c>
      <c r="J117" s="30"/>
      <c r="K117" s="38"/>
      <c r="L117" s="73"/>
      <c r="M117" s="32"/>
      <c r="N117" s="167" t="s">
        <v>18</v>
      </c>
      <c r="O117" s="152" t="s">
        <v>421</v>
      </c>
      <c r="P117" s="39"/>
      <c r="Q117" s="150"/>
      <c r="S117" s="36"/>
      <c r="U117" s="165" t="s">
        <v>18</v>
      </c>
      <c r="V117" s="153" t="s">
        <v>872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1287</v>
      </c>
      <c r="C118" s="27"/>
      <c r="D118" s="150"/>
      <c r="F118" s="36"/>
      <c r="H118" s="165" t="s">
        <v>20</v>
      </c>
      <c r="I118" s="153" t="s">
        <v>789</v>
      </c>
      <c r="J118" s="30"/>
      <c r="K118" s="30"/>
      <c r="L118" s="73"/>
      <c r="M118" s="32"/>
      <c r="N118" s="167" t="s">
        <v>20</v>
      </c>
      <c r="O118" s="152" t="s">
        <v>1288</v>
      </c>
      <c r="P118" s="27"/>
      <c r="Q118" s="150"/>
      <c r="S118" s="36"/>
      <c r="U118" s="165" t="s">
        <v>20</v>
      </c>
      <c r="V118" s="153" t="s">
        <v>442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406</v>
      </c>
      <c r="C119" s="39"/>
      <c r="D119" s="150"/>
      <c r="F119" s="30"/>
      <c r="H119" s="164" t="s">
        <v>21</v>
      </c>
      <c r="I119" s="153" t="s">
        <v>476</v>
      </c>
      <c r="J119" s="168" t="s">
        <v>117</v>
      </c>
      <c r="K119" s="38"/>
      <c r="L119" s="73"/>
      <c r="M119" s="32"/>
      <c r="N119" s="166" t="s">
        <v>21</v>
      </c>
      <c r="O119" s="152" t="s">
        <v>1289</v>
      </c>
      <c r="P119" s="39"/>
      <c r="Q119" s="150"/>
      <c r="S119" s="30"/>
      <c r="U119" s="164" t="s">
        <v>21</v>
      </c>
      <c r="V119" s="153" t="s">
        <v>1290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1291</v>
      </c>
      <c r="H120" s="30"/>
      <c r="I120" s="81" t="s">
        <v>27</v>
      </c>
      <c r="J120" s="155" t="s">
        <v>1292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1293</v>
      </c>
      <c r="U120" s="30"/>
      <c r="V120" s="81" t="s">
        <v>27</v>
      </c>
      <c r="W120" s="155" t="s">
        <v>1294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100</v>
      </c>
      <c r="H121" s="30"/>
      <c r="I121" s="81" t="s">
        <v>30</v>
      </c>
      <c r="J121" s="155" t="s">
        <v>1292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55</v>
      </c>
      <c r="U121" s="30"/>
      <c r="V121" s="81" t="s">
        <v>30</v>
      </c>
      <c r="W121" s="155" t="s">
        <v>1294</v>
      </c>
      <c r="X121" s="26"/>
      <c r="Y121" s="73"/>
    </row>
    <row r="122" spans="1:25" s="33" customFormat="1" ht="12.75" customHeight="1">
      <c r="A122" s="151"/>
      <c r="B122" s="156" t="s">
        <v>660</v>
      </c>
      <c r="C122" s="27"/>
      <c r="D122" s="150"/>
      <c r="E122" s="165" t="s">
        <v>20</v>
      </c>
      <c r="F122" s="29" t="s">
        <v>588</v>
      </c>
      <c r="H122" s="38"/>
      <c r="I122" s="81" t="s">
        <v>32</v>
      </c>
      <c r="J122" s="155" t="s">
        <v>1295</v>
      </c>
      <c r="K122" s="26"/>
      <c r="L122" s="73"/>
      <c r="M122" s="32"/>
      <c r="N122" s="151"/>
      <c r="O122" s="156" t="s">
        <v>1296</v>
      </c>
      <c r="P122" s="27"/>
      <c r="Q122" s="150"/>
      <c r="R122" s="165" t="s">
        <v>20</v>
      </c>
      <c r="S122" s="29" t="s">
        <v>1297</v>
      </c>
      <c r="U122" s="38"/>
      <c r="V122" s="81" t="s">
        <v>32</v>
      </c>
      <c r="W122" s="155" t="s">
        <v>1298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1299</v>
      </c>
      <c r="H123" s="37"/>
      <c r="I123" s="83" t="s">
        <v>33</v>
      </c>
      <c r="J123" s="158" t="s">
        <v>1295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711</v>
      </c>
      <c r="U123" s="37"/>
      <c r="V123" s="83" t="s">
        <v>33</v>
      </c>
      <c r="W123" s="158" t="s">
        <v>1298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-8</v>
      </c>
      <c r="B127" s="106">
        <v>4</v>
      </c>
      <c r="C127" s="107">
        <v>71</v>
      </c>
      <c r="D127" s="108" t="s">
        <v>45</v>
      </c>
      <c r="E127" s="109" t="s">
        <v>27</v>
      </c>
      <c r="F127" s="110" t="s">
        <v>299</v>
      </c>
      <c r="G127" s="111">
        <v>8</v>
      </c>
      <c r="H127" s="112"/>
      <c r="I127" s="112">
        <v>100</v>
      </c>
      <c r="J127" s="113">
        <v>41</v>
      </c>
      <c r="K127" s="114">
        <v>10</v>
      </c>
      <c r="L127" s="105">
        <v>8</v>
      </c>
      <c r="M127" s="24"/>
      <c r="N127" s="105">
        <v>-9</v>
      </c>
      <c r="O127" s="106">
        <v>3</v>
      </c>
      <c r="P127" s="107">
        <v>71</v>
      </c>
      <c r="Q127" s="115" t="s">
        <v>1300</v>
      </c>
      <c r="R127" s="109" t="s">
        <v>33</v>
      </c>
      <c r="S127" s="119" t="s">
        <v>182</v>
      </c>
      <c r="T127" s="117">
        <v>12</v>
      </c>
      <c r="U127" s="112"/>
      <c r="V127" s="112">
        <v>1430</v>
      </c>
      <c r="W127" s="113">
        <v>41</v>
      </c>
      <c r="X127" s="118">
        <v>11</v>
      </c>
      <c r="Y127" s="105">
        <v>9</v>
      </c>
    </row>
    <row r="128" spans="1:25" ht="16.5" customHeight="1">
      <c r="A128" s="105">
        <v>-10</v>
      </c>
      <c r="B128" s="106">
        <v>0</v>
      </c>
      <c r="C128" s="107">
        <v>84</v>
      </c>
      <c r="D128" s="108" t="s">
        <v>45</v>
      </c>
      <c r="E128" s="109" t="s">
        <v>27</v>
      </c>
      <c r="F128" s="110" t="s">
        <v>299</v>
      </c>
      <c r="G128" s="111">
        <v>7</v>
      </c>
      <c r="H128" s="112"/>
      <c r="I128" s="112">
        <v>200</v>
      </c>
      <c r="J128" s="113">
        <v>22</v>
      </c>
      <c r="K128" s="114">
        <v>14</v>
      </c>
      <c r="L128" s="105">
        <v>10</v>
      </c>
      <c r="M128" s="24"/>
      <c r="N128" s="105">
        <v>9</v>
      </c>
      <c r="O128" s="106">
        <v>10</v>
      </c>
      <c r="P128" s="107">
        <v>43</v>
      </c>
      <c r="Q128" s="108" t="s">
        <v>1301</v>
      </c>
      <c r="R128" s="109" t="s">
        <v>33</v>
      </c>
      <c r="S128" s="116" t="s">
        <v>226</v>
      </c>
      <c r="T128" s="117">
        <v>12</v>
      </c>
      <c r="U128" s="112"/>
      <c r="V128" s="112">
        <v>680</v>
      </c>
      <c r="W128" s="113">
        <v>72</v>
      </c>
      <c r="X128" s="118">
        <v>4</v>
      </c>
      <c r="Y128" s="105">
        <v>-9</v>
      </c>
    </row>
    <row r="129" spans="1:25" ht="16.5" customHeight="1">
      <c r="A129" s="105">
        <v>-8</v>
      </c>
      <c r="B129" s="106">
        <v>4</v>
      </c>
      <c r="C129" s="120">
        <v>43</v>
      </c>
      <c r="D129" s="108" t="s">
        <v>45</v>
      </c>
      <c r="E129" s="121" t="s">
        <v>30</v>
      </c>
      <c r="F129" s="122" t="s">
        <v>258</v>
      </c>
      <c r="G129" s="123">
        <v>8</v>
      </c>
      <c r="H129" s="124"/>
      <c r="I129" s="124">
        <v>100</v>
      </c>
      <c r="J129" s="125">
        <v>72</v>
      </c>
      <c r="K129" s="126">
        <v>10</v>
      </c>
      <c r="L129" s="127">
        <v>8</v>
      </c>
      <c r="M129" s="42"/>
      <c r="N129" s="127">
        <v>15</v>
      </c>
      <c r="O129" s="128">
        <v>14</v>
      </c>
      <c r="P129" s="107">
        <v>84</v>
      </c>
      <c r="Q129" s="115" t="s">
        <v>45</v>
      </c>
      <c r="R129" s="109" t="s">
        <v>32</v>
      </c>
      <c r="S129" s="116" t="s">
        <v>301</v>
      </c>
      <c r="T129" s="117">
        <v>8</v>
      </c>
      <c r="U129" s="112">
        <v>100</v>
      </c>
      <c r="V129" s="112"/>
      <c r="W129" s="113">
        <v>22</v>
      </c>
      <c r="X129" s="118">
        <v>0</v>
      </c>
      <c r="Y129" s="127">
        <v>-15</v>
      </c>
    </row>
    <row r="130" spans="1:25" ht="16.5" customHeight="1">
      <c r="A130" s="105">
        <v>9</v>
      </c>
      <c r="B130" s="106">
        <v>13</v>
      </c>
      <c r="C130" s="107">
        <v>21</v>
      </c>
      <c r="D130" s="115" t="s">
        <v>57</v>
      </c>
      <c r="E130" s="121" t="s">
        <v>27</v>
      </c>
      <c r="F130" s="122" t="s">
        <v>393</v>
      </c>
      <c r="G130" s="111">
        <v>10</v>
      </c>
      <c r="H130" s="112">
        <v>620</v>
      </c>
      <c r="I130" s="112"/>
      <c r="J130" s="113">
        <v>83</v>
      </c>
      <c r="K130" s="114">
        <v>1</v>
      </c>
      <c r="L130" s="105">
        <v>-9</v>
      </c>
      <c r="M130" s="24"/>
      <c r="N130" s="105">
        <v>-9</v>
      </c>
      <c r="O130" s="106">
        <v>3</v>
      </c>
      <c r="P130" s="107">
        <v>21</v>
      </c>
      <c r="Q130" s="115" t="s">
        <v>1300</v>
      </c>
      <c r="R130" s="121" t="s">
        <v>33</v>
      </c>
      <c r="S130" s="129" t="s">
        <v>256</v>
      </c>
      <c r="T130" s="117">
        <v>12</v>
      </c>
      <c r="U130" s="112"/>
      <c r="V130" s="112">
        <v>1430</v>
      </c>
      <c r="W130" s="113">
        <v>83</v>
      </c>
      <c r="X130" s="118">
        <v>11</v>
      </c>
      <c r="Y130" s="105">
        <v>9</v>
      </c>
    </row>
    <row r="131" spans="1:25" ht="16.5" customHeight="1">
      <c r="A131" s="105">
        <v>8</v>
      </c>
      <c r="B131" s="106">
        <v>9</v>
      </c>
      <c r="C131" s="107">
        <v>32</v>
      </c>
      <c r="D131" s="115" t="s">
        <v>45</v>
      </c>
      <c r="E131" s="121" t="s">
        <v>27</v>
      </c>
      <c r="F131" s="122" t="s">
        <v>393</v>
      </c>
      <c r="G131" s="111">
        <v>9</v>
      </c>
      <c r="H131" s="112">
        <v>600</v>
      </c>
      <c r="I131" s="112"/>
      <c r="J131" s="113">
        <v>11</v>
      </c>
      <c r="K131" s="114">
        <v>5</v>
      </c>
      <c r="L131" s="105">
        <v>-8</v>
      </c>
      <c r="M131" s="24"/>
      <c r="N131" s="105">
        <v>-9</v>
      </c>
      <c r="O131" s="106">
        <v>3</v>
      </c>
      <c r="P131" s="107">
        <v>32</v>
      </c>
      <c r="Q131" s="115" t="s">
        <v>1300</v>
      </c>
      <c r="R131" s="121" t="s">
        <v>33</v>
      </c>
      <c r="S131" s="129" t="s">
        <v>185</v>
      </c>
      <c r="T131" s="117">
        <v>12</v>
      </c>
      <c r="U131" s="112"/>
      <c r="V131" s="112">
        <v>1430</v>
      </c>
      <c r="W131" s="113">
        <v>11</v>
      </c>
      <c r="X131" s="118">
        <v>11</v>
      </c>
      <c r="Y131" s="105">
        <v>9</v>
      </c>
    </row>
    <row r="132" spans="1:25" ht="16.5" customHeight="1">
      <c r="A132" s="105">
        <v>8</v>
      </c>
      <c r="B132" s="106">
        <v>9</v>
      </c>
      <c r="C132" s="107">
        <v>12</v>
      </c>
      <c r="D132" s="115" t="s">
        <v>45</v>
      </c>
      <c r="E132" s="121" t="s">
        <v>27</v>
      </c>
      <c r="F132" s="122" t="s">
        <v>393</v>
      </c>
      <c r="G132" s="111">
        <v>9</v>
      </c>
      <c r="H132" s="112">
        <v>600</v>
      </c>
      <c r="I132" s="112"/>
      <c r="J132" s="113">
        <v>31</v>
      </c>
      <c r="K132" s="114">
        <v>5</v>
      </c>
      <c r="L132" s="105">
        <v>-8</v>
      </c>
      <c r="M132" s="24"/>
      <c r="N132" s="105">
        <v>-9</v>
      </c>
      <c r="O132" s="106">
        <v>3</v>
      </c>
      <c r="P132" s="107">
        <v>12</v>
      </c>
      <c r="Q132" s="115" t="s">
        <v>1300</v>
      </c>
      <c r="R132" s="121" t="s">
        <v>33</v>
      </c>
      <c r="S132" s="160" t="s">
        <v>182</v>
      </c>
      <c r="T132" s="117">
        <v>12</v>
      </c>
      <c r="U132" s="112"/>
      <c r="V132" s="112">
        <v>1430</v>
      </c>
      <c r="W132" s="113">
        <v>31</v>
      </c>
      <c r="X132" s="118">
        <v>11</v>
      </c>
      <c r="Y132" s="105">
        <v>9</v>
      </c>
    </row>
    <row r="133" spans="1:25" ht="16.5" customHeight="1">
      <c r="A133" s="105">
        <v>9</v>
      </c>
      <c r="B133" s="106">
        <v>13</v>
      </c>
      <c r="C133" s="107">
        <v>51</v>
      </c>
      <c r="D133" s="108" t="s">
        <v>57</v>
      </c>
      <c r="E133" s="109" t="s">
        <v>30</v>
      </c>
      <c r="F133" s="109" t="s">
        <v>189</v>
      </c>
      <c r="G133" s="111">
        <v>10</v>
      </c>
      <c r="H133" s="112">
        <v>620</v>
      </c>
      <c r="I133" s="112"/>
      <c r="J133" s="113">
        <v>62</v>
      </c>
      <c r="K133" s="114">
        <v>1</v>
      </c>
      <c r="L133" s="105">
        <v>-9</v>
      </c>
      <c r="M133" s="24"/>
      <c r="N133" s="105">
        <v>9</v>
      </c>
      <c r="O133" s="106">
        <v>10</v>
      </c>
      <c r="P133" s="107">
        <v>51</v>
      </c>
      <c r="Q133" s="108" t="s">
        <v>1301</v>
      </c>
      <c r="R133" s="109" t="s">
        <v>33</v>
      </c>
      <c r="S133" s="116" t="s">
        <v>226</v>
      </c>
      <c r="T133" s="117">
        <v>12</v>
      </c>
      <c r="U133" s="112"/>
      <c r="V133" s="112">
        <v>680</v>
      </c>
      <c r="W133" s="113">
        <v>62</v>
      </c>
      <c r="X133" s="118">
        <v>4</v>
      </c>
      <c r="Y133" s="105">
        <v>-9</v>
      </c>
    </row>
    <row r="134" spans="1:25" ht="16.5" customHeight="1">
      <c r="A134" s="105">
        <v>-8</v>
      </c>
      <c r="B134" s="106">
        <v>4</v>
      </c>
      <c r="C134" s="107">
        <v>61</v>
      </c>
      <c r="D134" s="108" t="s">
        <v>45</v>
      </c>
      <c r="E134" s="109" t="s">
        <v>27</v>
      </c>
      <c r="F134" s="110" t="s">
        <v>299</v>
      </c>
      <c r="G134" s="111">
        <v>8</v>
      </c>
      <c r="H134" s="112"/>
      <c r="I134" s="112">
        <v>100</v>
      </c>
      <c r="J134" s="113">
        <v>53</v>
      </c>
      <c r="K134" s="114">
        <v>10</v>
      </c>
      <c r="L134" s="105">
        <v>8</v>
      </c>
      <c r="M134" s="24"/>
      <c r="N134" s="105">
        <v>9</v>
      </c>
      <c r="O134" s="106">
        <v>10</v>
      </c>
      <c r="P134" s="107">
        <v>61</v>
      </c>
      <c r="Q134" s="115" t="s">
        <v>1301</v>
      </c>
      <c r="R134" s="109" t="s">
        <v>33</v>
      </c>
      <c r="S134" s="116" t="s">
        <v>256</v>
      </c>
      <c r="T134" s="117">
        <v>12</v>
      </c>
      <c r="U134" s="112"/>
      <c r="V134" s="112">
        <v>680</v>
      </c>
      <c r="W134" s="113">
        <v>53</v>
      </c>
      <c r="X134" s="118">
        <v>4</v>
      </c>
      <c r="Y134" s="105">
        <v>-9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>
        <v>17</v>
      </c>
      <c r="F136" s="135"/>
      <c r="G136" s="162"/>
      <c r="H136" s="137" t="s">
        <v>9</v>
      </c>
      <c r="I136" s="137"/>
      <c r="J136" s="171" t="s">
        <v>10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>
        <v>18</v>
      </c>
      <c r="S136" s="135"/>
      <c r="T136" s="162"/>
      <c r="U136" s="137" t="s">
        <v>9</v>
      </c>
      <c r="V136" s="137"/>
      <c r="W136" s="171" t="s">
        <v>12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14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15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6 тур</v>
      </c>
      <c r="B139" s="26"/>
      <c r="C139" s="27"/>
      <c r="D139" s="150"/>
      <c r="E139" s="164" t="s">
        <v>16</v>
      </c>
      <c r="F139" s="29" t="s">
        <v>237</v>
      </c>
      <c r="H139" s="30"/>
      <c r="I139" s="31"/>
      <c r="J139" s="36"/>
      <c r="K139" s="72"/>
      <c r="L139" s="73"/>
      <c r="M139" s="32"/>
      <c r="N139" s="149" t="str">
        <f>$A$4</f>
        <v>6 тур</v>
      </c>
      <c r="O139" s="26"/>
      <c r="P139" s="27"/>
      <c r="Q139" s="150"/>
      <c r="R139" s="164" t="s">
        <v>16</v>
      </c>
      <c r="S139" s="29" t="s">
        <v>711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1302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9.1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1303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13.1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1304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4.1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11.1</v>
      </c>
      <c r="M141" s="32"/>
      <c r="N141" s="151"/>
      <c r="O141" s="26"/>
      <c r="P141" s="27"/>
      <c r="Q141" s="150"/>
      <c r="R141" s="165" t="s">
        <v>20</v>
      </c>
      <c r="S141" s="29" t="s">
        <v>1305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6.1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16.1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55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16.1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768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5.1</v>
      </c>
      <c r="Y142" s="75"/>
    </row>
    <row r="143" spans="1:25" s="33" customFormat="1" ht="12.75" customHeight="1">
      <c r="A143" s="166" t="s">
        <v>16</v>
      </c>
      <c r="B143" s="152" t="s">
        <v>1306</v>
      </c>
      <c r="C143" s="27"/>
      <c r="D143" s="150"/>
      <c r="F143" s="30"/>
      <c r="H143" s="164" t="s">
        <v>16</v>
      </c>
      <c r="I143" s="153" t="s">
        <v>1307</v>
      </c>
      <c r="J143" s="30"/>
      <c r="K143" s="38"/>
      <c r="L143" s="73"/>
      <c r="M143" s="32"/>
      <c r="N143" s="166" t="s">
        <v>16</v>
      </c>
      <c r="O143" s="152" t="s">
        <v>653</v>
      </c>
      <c r="P143" s="27"/>
      <c r="Q143" s="150"/>
      <c r="S143" s="30"/>
      <c r="U143" s="164" t="s">
        <v>16</v>
      </c>
      <c r="V143" s="153" t="s">
        <v>488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1308</v>
      </c>
      <c r="C144" s="39"/>
      <c r="D144" s="150"/>
      <c r="F144" s="36"/>
      <c r="H144" s="165" t="s">
        <v>18</v>
      </c>
      <c r="I144" s="153" t="s">
        <v>53</v>
      </c>
      <c r="J144" s="30"/>
      <c r="K144" s="38"/>
      <c r="L144" s="73"/>
      <c r="M144" s="32"/>
      <c r="N144" s="167" t="s">
        <v>18</v>
      </c>
      <c r="O144" s="152" t="s">
        <v>85</v>
      </c>
      <c r="P144" s="39"/>
      <c r="Q144" s="150"/>
      <c r="S144" s="36"/>
      <c r="U144" s="165" t="s">
        <v>18</v>
      </c>
      <c r="V144" s="153" t="s">
        <v>620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1309</v>
      </c>
      <c r="C145" s="27"/>
      <c r="D145" s="150"/>
      <c r="F145" s="36"/>
      <c r="H145" s="165" t="s">
        <v>20</v>
      </c>
      <c r="I145" s="153" t="s">
        <v>492</v>
      </c>
      <c r="J145" s="30"/>
      <c r="K145" s="30"/>
      <c r="L145" s="73"/>
      <c r="M145" s="32"/>
      <c r="N145" s="167" t="s">
        <v>20</v>
      </c>
      <c r="O145" s="152" t="s">
        <v>737</v>
      </c>
      <c r="P145" s="27"/>
      <c r="Q145" s="150"/>
      <c r="S145" s="36"/>
      <c r="U145" s="165" t="s">
        <v>20</v>
      </c>
      <c r="V145" s="153" t="s">
        <v>81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65</v>
      </c>
      <c r="C146" s="39"/>
      <c r="D146" s="150"/>
      <c r="F146" s="30"/>
      <c r="H146" s="164" t="s">
        <v>21</v>
      </c>
      <c r="I146" s="153" t="s">
        <v>477</v>
      </c>
      <c r="J146" s="168" t="s">
        <v>117</v>
      </c>
      <c r="K146" s="38"/>
      <c r="L146" s="73"/>
      <c r="M146" s="32"/>
      <c r="N146" s="166" t="s">
        <v>21</v>
      </c>
      <c r="O146" s="152" t="s">
        <v>1310</v>
      </c>
      <c r="P146" s="39"/>
      <c r="Q146" s="150"/>
      <c r="S146" s="30"/>
      <c r="U146" s="164" t="s">
        <v>21</v>
      </c>
      <c r="V146" s="153" t="s">
        <v>737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56</v>
      </c>
      <c r="H147" s="30"/>
      <c r="I147" s="81" t="s">
        <v>27</v>
      </c>
      <c r="J147" s="155" t="s">
        <v>1311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1237</v>
      </c>
      <c r="U147" s="30"/>
      <c r="V147" s="81" t="s">
        <v>27</v>
      </c>
      <c r="W147" s="155" t="s">
        <v>1312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337</v>
      </c>
      <c r="H148" s="30"/>
      <c r="I148" s="81" t="s">
        <v>30</v>
      </c>
      <c r="J148" s="155" t="s">
        <v>1311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551</v>
      </c>
      <c r="U148" s="30"/>
      <c r="V148" s="81" t="s">
        <v>30</v>
      </c>
      <c r="W148" s="155" t="s">
        <v>1313</v>
      </c>
      <c r="X148" s="26"/>
      <c r="Y148" s="73"/>
    </row>
    <row r="149" spans="1:25" s="33" customFormat="1" ht="12.75" customHeight="1">
      <c r="A149" s="151"/>
      <c r="B149" s="156" t="s">
        <v>1314</v>
      </c>
      <c r="C149" s="27"/>
      <c r="D149" s="150"/>
      <c r="E149" s="165" t="s">
        <v>20</v>
      </c>
      <c r="F149" s="29" t="s">
        <v>1033</v>
      </c>
      <c r="H149" s="38"/>
      <c r="I149" s="81" t="s">
        <v>32</v>
      </c>
      <c r="J149" s="155" t="s">
        <v>1315</v>
      </c>
      <c r="K149" s="26"/>
      <c r="L149" s="73"/>
      <c r="M149" s="32"/>
      <c r="N149" s="151"/>
      <c r="O149" s="156" t="s">
        <v>1316</v>
      </c>
      <c r="P149" s="27"/>
      <c r="Q149" s="150"/>
      <c r="R149" s="165" t="s">
        <v>20</v>
      </c>
      <c r="S149" s="29" t="s">
        <v>1317</v>
      </c>
      <c r="U149" s="38"/>
      <c r="V149" s="81" t="s">
        <v>32</v>
      </c>
      <c r="W149" s="155" t="s">
        <v>1318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1319</v>
      </c>
      <c r="H150" s="37"/>
      <c r="I150" s="83" t="s">
        <v>33</v>
      </c>
      <c r="J150" s="158" t="s">
        <v>1315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279</v>
      </c>
      <c r="U150" s="37"/>
      <c r="V150" s="83" t="s">
        <v>33</v>
      </c>
      <c r="W150" s="158" t="s">
        <v>1318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4</v>
      </c>
      <c r="B154" s="106">
        <v>12</v>
      </c>
      <c r="C154" s="107">
        <v>71</v>
      </c>
      <c r="D154" s="108" t="s">
        <v>1301</v>
      </c>
      <c r="E154" s="109" t="s">
        <v>27</v>
      </c>
      <c r="F154" s="110" t="s">
        <v>302</v>
      </c>
      <c r="G154" s="111">
        <v>10</v>
      </c>
      <c r="H154" s="112">
        <v>420</v>
      </c>
      <c r="I154" s="112"/>
      <c r="J154" s="113">
        <v>41</v>
      </c>
      <c r="K154" s="114">
        <v>2</v>
      </c>
      <c r="L154" s="105">
        <v>-4</v>
      </c>
      <c r="M154" s="24"/>
      <c r="N154" s="105">
        <v>-2</v>
      </c>
      <c r="O154" s="106">
        <v>4</v>
      </c>
      <c r="P154" s="107">
        <v>61</v>
      </c>
      <c r="Q154" s="115" t="s">
        <v>45</v>
      </c>
      <c r="R154" s="109" t="s">
        <v>32</v>
      </c>
      <c r="S154" s="119" t="s">
        <v>299</v>
      </c>
      <c r="T154" s="117">
        <v>8</v>
      </c>
      <c r="U154" s="112">
        <v>50</v>
      </c>
      <c r="V154" s="112"/>
      <c r="W154" s="113">
        <v>53</v>
      </c>
      <c r="X154" s="118">
        <v>10</v>
      </c>
      <c r="Y154" s="105">
        <v>2</v>
      </c>
    </row>
    <row r="155" spans="1:25" ht="16.5" customHeight="1">
      <c r="A155" s="105">
        <v>-5</v>
      </c>
      <c r="B155" s="106">
        <v>0</v>
      </c>
      <c r="C155" s="107">
        <v>43</v>
      </c>
      <c r="D155" s="108" t="s">
        <v>1301</v>
      </c>
      <c r="E155" s="109" t="s">
        <v>32</v>
      </c>
      <c r="F155" s="109" t="s">
        <v>188</v>
      </c>
      <c r="G155" s="111">
        <v>9</v>
      </c>
      <c r="H155" s="112">
        <v>50</v>
      </c>
      <c r="I155" s="112"/>
      <c r="J155" s="113">
        <v>72</v>
      </c>
      <c r="K155" s="114">
        <v>14</v>
      </c>
      <c r="L155" s="105">
        <v>5</v>
      </c>
      <c r="M155" s="24"/>
      <c r="N155" s="105">
        <v>1</v>
      </c>
      <c r="O155" s="106">
        <v>10</v>
      </c>
      <c r="P155" s="107">
        <v>51</v>
      </c>
      <c r="Q155" s="108" t="s">
        <v>73</v>
      </c>
      <c r="R155" s="109" t="s">
        <v>32</v>
      </c>
      <c r="S155" s="116" t="s">
        <v>295</v>
      </c>
      <c r="T155" s="117">
        <v>6</v>
      </c>
      <c r="U155" s="112">
        <v>150</v>
      </c>
      <c r="V155" s="112"/>
      <c r="W155" s="113">
        <v>62</v>
      </c>
      <c r="X155" s="118">
        <v>4</v>
      </c>
      <c r="Y155" s="105">
        <v>-1</v>
      </c>
    </row>
    <row r="156" spans="1:25" ht="16.5" customHeight="1">
      <c r="A156" s="105">
        <v>4</v>
      </c>
      <c r="B156" s="106">
        <v>12</v>
      </c>
      <c r="C156" s="120">
        <v>84</v>
      </c>
      <c r="D156" s="108" t="s">
        <v>1301</v>
      </c>
      <c r="E156" s="121" t="s">
        <v>27</v>
      </c>
      <c r="F156" s="122" t="s">
        <v>302</v>
      </c>
      <c r="G156" s="123">
        <v>10</v>
      </c>
      <c r="H156" s="124">
        <v>420</v>
      </c>
      <c r="I156" s="124"/>
      <c r="J156" s="125">
        <v>22</v>
      </c>
      <c r="K156" s="126">
        <v>2</v>
      </c>
      <c r="L156" s="127">
        <v>-4</v>
      </c>
      <c r="M156" s="42"/>
      <c r="N156" s="127">
        <v>5</v>
      </c>
      <c r="O156" s="128">
        <v>14</v>
      </c>
      <c r="P156" s="107">
        <v>71</v>
      </c>
      <c r="Q156" s="115" t="s">
        <v>469</v>
      </c>
      <c r="R156" s="109" t="s">
        <v>32</v>
      </c>
      <c r="S156" s="119" t="s">
        <v>299</v>
      </c>
      <c r="T156" s="117">
        <v>9</v>
      </c>
      <c r="U156" s="112">
        <v>300</v>
      </c>
      <c r="V156" s="112"/>
      <c r="W156" s="113">
        <v>41</v>
      </c>
      <c r="X156" s="118">
        <v>0</v>
      </c>
      <c r="Y156" s="127">
        <v>-5</v>
      </c>
    </row>
    <row r="157" spans="1:25" ht="16.5" customHeight="1">
      <c r="A157" s="105">
        <v>-4</v>
      </c>
      <c r="B157" s="106">
        <v>2</v>
      </c>
      <c r="C157" s="107">
        <v>21</v>
      </c>
      <c r="D157" s="115" t="s">
        <v>58</v>
      </c>
      <c r="E157" s="121" t="s">
        <v>32</v>
      </c>
      <c r="F157" s="121" t="s">
        <v>188</v>
      </c>
      <c r="G157" s="111">
        <v>9</v>
      </c>
      <c r="H157" s="112">
        <v>100</v>
      </c>
      <c r="I157" s="112"/>
      <c r="J157" s="113">
        <v>83</v>
      </c>
      <c r="K157" s="114">
        <v>12</v>
      </c>
      <c r="L157" s="105">
        <v>4</v>
      </c>
      <c r="M157" s="24"/>
      <c r="N157" s="105">
        <v>0</v>
      </c>
      <c r="O157" s="106">
        <v>6</v>
      </c>
      <c r="P157" s="107">
        <v>84</v>
      </c>
      <c r="Q157" s="115" t="s">
        <v>534</v>
      </c>
      <c r="R157" s="121" t="s">
        <v>33</v>
      </c>
      <c r="S157" s="160" t="s">
        <v>358</v>
      </c>
      <c r="T157" s="117">
        <v>9</v>
      </c>
      <c r="U157" s="112">
        <v>100</v>
      </c>
      <c r="V157" s="112"/>
      <c r="W157" s="113">
        <v>22</v>
      </c>
      <c r="X157" s="118">
        <v>8</v>
      </c>
      <c r="Y157" s="105">
        <v>0</v>
      </c>
    </row>
    <row r="158" spans="1:25" ht="16.5" customHeight="1">
      <c r="A158" s="105">
        <v>4</v>
      </c>
      <c r="B158" s="106">
        <v>12</v>
      </c>
      <c r="C158" s="107">
        <v>32</v>
      </c>
      <c r="D158" s="115" t="s">
        <v>1301</v>
      </c>
      <c r="E158" s="121" t="s">
        <v>27</v>
      </c>
      <c r="F158" s="122" t="s">
        <v>222</v>
      </c>
      <c r="G158" s="111">
        <v>10</v>
      </c>
      <c r="H158" s="112">
        <v>420</v>
      </c>
      <c r="I158" s="112"/>
      <c r="J158" s="113">
        <v>11</v>
      </c>
      <c r="K158" s="114">
        <v>2</v>
      </c>
      <c r="L158" s="105">
        <v>-4</v>
      </c>
      <c r="M158" s="24"/>
      <c r="N158" s="105">
        <v>1</v>
      </c>
      <c r="O158" s="106">
        <v>10</v>
      </c>
      <c r="P158" s="107">
        <v>21</v>
      </c>
      <c r="Q158" s="115" t="s">
        <v>45</v>
      </c>
      <c r="R158" s="121" t="s">
        <v>33</v>
      </c>
      <c r="S158" s="160" t="s">
        <v>730</v>
      </c>
      <c r="T158" s="117">
        <v>6</v>
      </c>
      <c r="U158" s="112">
        <v>150</v>
      </c>
      <c r="V158" s="112"/>
      <c r="W158" s="113">
        <v>83</v>
      </c>
      <c r="X158" s="118">
        <v>4</v>
      </c>
      <c r="Y158" s="105">
        <v>-1</v>
      </c>
    </row>
    <row r="159" spans="1:25" ht="16.5" customHeight="1">
      <c r="A159" s="105">
        <v>-3</v>
      </c>
      <c r="B159" s="106">
        <v>5</v>
      </c>
      <c r="C159" s="107">
        <v>12</v>
      </c>
      <c r="D159" s="115" t="s">
        <v>300</v>
      </c>
      <c r="E159" s="121" t="s">
        <v>30</v>
      </c>
      <c r="F159" s="122" t="s">
        <v>224</v>
      </c>
      <c r="G159" s="111">
        <v>11</v>
      </c>
      <c r="H159" s="112">
        <v>150</v>
      </c>
      <c r="I159" s="112"/>
      <c r="J159" s="113">
        <v>31</v>
      </c>
      <c r="K159" s="114">
        <v>9</v>
      </c>
      <c r="L159" s="105">
        <v>3</v>
      </c>
      <c r="M159" s="24"/>
      <c r="N159" s="105">
        <v>-7</v>
      </c>
      <c r="O159" s="106">
        <v>0</v>
      </c>
      <c r="P159" s="107">
        <v>32</v>
      </c>
      <c r="Q159" s="115" t="s">
        <v>71</v>
      </c>
      <c r="R159" s="121" t="s">
        <v>33</v>
      </c>
      <c r="S159" s="129" t="s">
        <v>603</v>
      </c>
      <c r="T159" s="117">
        <v>10</v>
      </c>
      <c r="U159" s="112"/>
      <c r="V159" s="112">
        <v>180</v>
      </c>
      <c r="W159" s="113">
        <v>11</v>
      </c>
      <c r="X159" s="118">
        <v>14</v>
      </c>
      <c r="Y159" s="105">
        <v>7</v>
      </c>
    </row>
    <row r="160" spans="1:25" ht="16.5" customHeight="1">
      <c r="A160" s="105">
        <v>-3</v>
      </c>
      <c r="B160" s="106">
        <v>5</v>
      </c>
      <c r="C160" s="107">
        <v>51</v>
      </c>
      <c r="D160" s="108" t="s">
        <v>300</v>
      </c>
      <c r="E160" s="109" t="s">
        <v>30</v>
      </c>
      <c r="F160" s="109" t="s">
        <v>331</v>
      </c>
      <c r="G160" s="111">
        <v>11</v>
      </c>
      <c r="H160" s="112">
        <v>150</v>
      </c>
      <c r="I160" s="112"/>
      <c r="J160" s="113">
        <v>62</v>
      </c>
      <c r="K160" s="114">
        <v>9</v>
      </c>
      <c r="L160" s="105">
        <v>3</v>
      </c>
      <c r="M160" s="24"/>
      <c r="N160" s="105">
        <v>-6</v>
      </c>
      <c r="O160" s="106">
        <v>2</v>
      </c>
      <c r="P160" s="107">
        <v>43</v>
      </c>
      <c r="Q160" s="108" t="s">
        <v>300</v>
      </c>
      <c r="R160" s="109" t="s">
        <v>32</v>
      </c>
      <c r="S160" s="116" t="s">
        <v>295</v>
      </c>
      <c r="T160" s="117">
        <v>10</v>
      </c>
      <c r="U160" s="112"/>
      <c r="V160" s="112">
        <v>130</v>
      </c>
      <c r="W160" s="113">
        <v>72</v>
      </c>
      <c r="X160" s="118">
        <v>12</v>
      </c>
      <c r="Y160" s="105">
        <v>6</v>
      </c>
    </row>
    <row r="161" spans="1:25" ht="16.5" customHeight="1">
      <c r="A161" s="105">
        <v>1</v>
      </c>
      <c r="B161" s="106">
        <v>8</v>
      </c>
      <c r="C161" s="107">
        <v>61</v>
      </c>
      <c r="D161" s="108" t="s">
        <v>1056</v>
      </c>
      <c r="E161" s="109" t="s">
        <v>32</v>
      </c>
      <c r="F161" s="109" t="s">
        <v>188</v>
      </c>
      <c r="G161" s="111">
        <v>9</v>
      </c>
      <c r="H161" s="112">
        <v>300</v>
      </c>
      <c r="I161" s="112"/>
      <c r="J161" s="113">
        <v>53</v>
      </c>
      <c r="K161" s="114">
        <v>6</v>
      </c>
      <c r="L161" s="105">
        <v>-1</v>
      </c>
      <c r="M161" s="24"/>
      <c r="N161" s="105">
        <v>1</v>
      </c>
      <c r="O161" s="106">
        <v>10</v>
      </c>
      <c r="P161" s="107">
        <v>12</v>
      </c>
      <c r="Q161" s="115" t="s">
        <v>59</v>
      </c>
      <c r="R161" s="109" t="s">
        <v>32</v>
      </c>
      <c r="S161" s="116" t="s">
        <v>301</v>
      </c>
      <c r="T161" s="117">
        <v>5</v>
      </c>
      <c r="U161" s="112">
        <v>150</v>
      </c>
      <c r="V161" s="112"/>
      <c r="W161" s="113">
        <v>31</v>
      </c>
      <c r="X161" s="118">
        <v>4</v>
      </c>
      <c r="Y161" s="105">
        <v>-1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>
        <v>19</v>
      </c>
      <c r="F163" s="135"/>
      <c r="G163" s="162"/>
      <c r="H163" s="137" t="s">
        <v>9</v>
      </c>
      <c r="I163" s="137"/>
      <c r="J163" s="171" t="s">
        <v>47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>
        <v>20</v>
      </c>
      <c r="S163" s="135"/>
      <c r="T163" s="162"/>
      <c r="U163" s="137" t="s">
        <v>9</v>
      </c>
      <c r="V163" s="137"/>
      <c r="W163" s="171" t="s">
        <v>49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50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51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6 тур</v>
      </c>
      <c r="B166" s="26"/>
      <c r="C166" s="27"/>
      <c r="D166" s="150"/>
      <c r="E166" s="164" t="s">
        <v>16</v>
      </c>
      <c r="F166" s="29" t="s">
        <v>280</v>
      </c>
      <c r="H166" s="30"/>
      <c r="I166" s="31"/>
      <c r="J166" s="36"/>
      <c r="K166" s="72"/>
      <c r="L166" s="73"/>
      <c r="M166" s="32"/>
      <c r="N166" s="149" t="str">
        <f>$A$4</f>
        <v>6 тур</v>
      </c>
      <c r="O166" s="26"/>
      <c r="P166" s="27"/>
      <c r="Q166" s="150"/>
      <c r="R166" s="164" t="s">
        <v>16</v>
      </c>
      <c r="S166" s="29" t="s">
        <v>771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1320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8.1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91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17.1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1321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14.1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10.1</v>
      </c>
      <c r="M168" s="32"/>
      <c r="N168" s="151"/>
      <c r="O168" s="26"/>
      <c r="P168" s="27"/>
      <c r="Q168" s="150"/>
      <c r="R168" s="165" t="s">
        <v>20</v>
      </c>
      <c r="S168" s="29" t="s">
        <v>1322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9.1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9.1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633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8.1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1323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5.1</v>
      </c>
      <c r="Y169" s="75"/>
    </row>
    <row r="170" spans="1:25" s="33" customFormat="1" ht="12.75" customHeight="1">
      <c r="A170" s="166" t="s">
        <v>16</v>
      </c>
      <c r="B170" s="152" t="s">
        <v>747</v>
      </c>
      <c r="C170" s="27"/>
      <c r="D170" s="150"/>
      <c r="F170" s="30"/>
      <c r="H170" s="164" t="s">
        <v>16</v>
      </c>
      <c r="I170" s="153" t="s">
        <v>1324</v>
      </c>
      <c r="J170" s="30"/>
      <c r="K170" s="38"/>
      <c r="L170" s="73"/>
      <c r="M170" s="32"/>
      <c r="N170" s="166" t="s">
        <v>16</v>
      </c>
      <c r="O170" s="152" t="s">
        <v>650</v>
      </c>
      <c r="P170" s="27"/>
      <c r="Q170" s="150"/>
      <c r="S170" s="30"/>
      <c r="U170" s="164" t="s">
        <v>16</v>
      </c>
      <c r="V170" s="153" t="s">
        <v>555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1325</v>
      </c>
      <c r="C171" s="39"/>
      <c r="D171" s="150"/>
      <c r="F171" s="36"/>
      <c r="H171" s="165" t="s">
        <v>18</v>
      </c>
      <c r="I171" s="153" t="s">
        <v>55</v>
      </c>
      <c r="J171" s="30"/>
      <c r="K171" s="38"/>
      <c r="L171" s="73"/>
      <c r="M171" s="32"/>
      <c r="N171" s="167" t="s">
        <v>18</v>
      </c>
      <c r="O171" s="152" t="s">
        <v>791</v>
      </c>
      <c r="P171" s="39"/>
      <c r="Q171" s="150"/>
      <c r="S171" s="36"/>
      <c r="U171" s="165" t="s">
        <v>18</v>
      </c>
      <c r="V171" s="153" t="s">
        <v>1326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1327</v>
      </c>
      <c r="C172" s="27"/>
      <c r="D172" s="150"/>
      <c r="F172" s="36"/>
      <c r="H172" s="165" t="s">
        <v>20</v>
      </c>
      <c r="I172" s="153" t="s">
        <v>81</v>
      </c>
      <c r="J172" s="30"/>
      <c r="K172" s="30"/>
      <c r="L172" s="73"/>
      <c r="M172" s="32"/>
      <c r="N172" s="167" t="s">
        <v>20</v>
      </c>
      <c r="O172" s="152" t="s">
        <v>895</v>
      </c>
      <c r="P172" s="27"/>
      <c r="Q172" s="150"/>
      <c r="S172" s="36"/>
      <c r="U172" s="165" t="s">
        <v>20</v>
      </c>
      <c r="V172" s="153" t="s">
        <v>1158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538</v>
      </c>
      <c r="C173" s="39"/>
      <c r="D173" s="150"/>
      <c r="F173" s="30"/>
      <c r="H173" s="164" t="s">
        <v>21</v>
      </c>
      <c r="I173" s="153" t="s">
        <v>1328</v>
      </c>
      <c r="J173" s="168" t="s">
        <v>117</v>
      </c>
      <c r="K173" s="38"/>
      <c r="L173" s="73"/>
      <c r="M173" s="32"/>
      <c r="N173" s="166" t="s">
        <v>21</v>
      </c>
      <c r="O173" s="152" t="s">
        <v>1329</v>
      </c>
      <c r="P173" s="39"/>
      <c r="Q173" s="150"/>
      <c r="S173" s="30"/>
      <c r="U173" s="164" t="s">
        <v>21</v>
      </c>
      <c r="V173" s="153" t="s">
        <v>1330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85</v>
      </c>
      <c r="H174" s="30"/>
      <c r="I174" s="81" t="s">
        <v>27</v>
      </c>
      <c r="J174" s="155" t="s">
        <v>1331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1069</v>
      </c>
      <c r="U174" s="30"/>
      <c r="V174" s="81" t="s">
        <v>27</v>
      </c>
      <c r="W174" s="155" t="s">
        <v>1332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1333</v>
      </c>
      <c r="H175" s="30"/>
      <c r="I175" s="81" t="s">
        <v>30</v>
      </c>
      <c r="J175" s="155" t="s">
        <v>1331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1334</v>
      </c>
      <c r="U175" s="30"/>
      <c r="V175" s="81" t="s">
        <v>30</v>
      </c>
      <c r="W175" s="155" t="s">
        <v>1335</v>
      </c>
      <c r="X175" s="26"/>
      <c r="Y175" s="73"/>
    </row>
    <row r="176" spans="1:25" s="33" customFormat="1" ht="12.75" customHeight="1">
      <c r="A176" s="151"/>
      <c r="B176" s="156" t="s">
        <v>1336</v>
      </c>
      <c r="C176" s="27"/>
      <c r="D176" s="150"/>
      <c r="E176" s="165" t="s">
        <v>20</v>
      </c>
      <c r="F176" s="29" t="s">
        <v>1287</v>
      </c>
      <c r="H176" s="38"/>
      <c r="I176" s="81" t="s">
        <v>32</v>
      </c>
      <c r="J176" s="161" t="s">
        <v>1337</v>
      </c>
      <c r="K176" s="26"/>
      <c r="L176" s="73"/>
      <c r="M176" s="32"/>
      <c r="N176" s="151"/>
      <c r="O176" s="156" t="s">
        <v>1338</v>
      </c>
      <c r="P176" s="27"/>
      <c r="Q176" s="150"/>
      <c r="R176" s="165" t="s">
        <v>20</v>
      </c>
      <c r="S176" s="29" t="s">
        <v>1339</v>
      </c>
      <c r="U176" s="38"/>
      <c r="V176" s="81" t="s">
        <v>32</v>
      </c>
      <c r="W176" s="155" t="s">
        <v>1340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1341</v>
      </c>
      <c r="H177" s="37"/>
      <c r="I177" s="83" t="s">
        <v>33</v>
      </c>
      <c r="J177" s="170" t="s">
        <v>1337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203</v>
      </c>
      <c r="U177" s="37"/>
      <c r="V177" s="83" t="s">
        <v>33</v>
      </c>
      <c r="W177" s="158" t="s">
        <v>1340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12</v>
      </c>
      <c r="B181" s="106">
        <v>13</v>
      </c>
      <c r="C181" s="107">
        <v>61</v>
      </c>
      <c r="D181" s="108" t="s">
        <v>57</v>
      </c>
      <c r="E181" s="109" t="s">
        <v>32</v>
      </c>
      <c r="F181" s="109" t="s">
        <v>359</v>
      </c>
      <c r="G181" s="111">
        <v>9</v>
      </c>
      <c r="H181" s="112">
        <v>100</v>
      </c>
      <c r="I181" s="112"/>
      <c r="J181" s="113">
        <v>53</v>
      </c>
      <c r="K181" s="114">
        <v>1</v>
      </c>
      <c r="L181" s="105">
        <v>-12</v>
      </c>
      <c r="M181" s="24"/>
      <c r="N181" s="105">
        <v>5</v>
      </c>
      <c r="O181" s="106">
        <v>12</v>
      </c>
      <c r="P181" s="107">
        <v>61</v>
      </c>
      <c r="Q181" s="115" t="s">
        <v>59</v>
      </c>
      <c r="R181" s="109" t="s">
        <v>32</v>
      </c>
      <c r="S181" s="119" t="s">
        <v>635</v>
      </c>
      <c r="T181" s="117">
        <v>5</v>
      </c>
      <c r="U181" s="112">
        <v>300</v>
      </c>
      <c r="V181" s="112"/>
      <c r="W181" s="113">
        <v>53</v>
      </c>
      <c r="X181" s="118">
        <v>2</v>
      </c>
      <c r="Y181" s="105">
        <v>-5</v>
      </c>
    </row>
    <row r="182" spans="1:25" ht="16.5" customHeight="1">
      <c r="A182" s="105">
        <v>0</v>
      </c>
      <c r="B182" s="106">
        <v>4</v>
      </c>
      <c r="C182" s="107">
        <v>51</v>
      </c>
      <c r="D182" s="108" t="s">
        <v>57</v>
      </c>
      <c r="E182" s="109" t="s">
        <v>32</v>
      </c>
      <c r="F182" s="110" t="s">
        <v>258</v>
      </c>
      <c r="G182" s="111">
        <v>11</v>
      </c>
      <c r="H182" s="112"/>
      <c r="I182" s="112">
        <v>650</v>
      </c>
      <c r="J182" s="113">
        <v>62</v>
      </c>
      <c r="K182" s="114">
        <v>10</v>
      </c>
      <c r="L182" s="105">
        <v>0</v>
      </c>
      <c r="M182" s="24"/>
      <c r="N182" s="105">
        <v>0</v>
      </c>
      <c r="O182" s="106">
        <v>6</v>
      </c>
      <c r="P182" s="107">
        <v>51</v>
      </c>
      <c r="Q182" s="108" t="s">
        <v>71</v>
      </c>
      <c r="R182" s="109" t="s">
        <v>27</v>
      </c>
      <c r="S182" s="116" t="s">
        <v>226</v>
      </c>
      <c r="T182" s="117">
        <v>8</v>
      </c>
      <c r="U182" s="112">
        <v>120</v>
      </c>
      <c r="V182" s="112"/>
      <c r="W182" s="113">
        <v>62</v>
      </c>
      <c r="X182" s="118">
        <v>8</v>
      </c>
      <c r="Y182" s="105">
        <v>0</v>
      </c>
    </row>
    <row r="183" spans="1:25" ht="16.5" customHeight="1">
      <c r="A183" s="105">
        <v>0</v>
      </c>
      <c r="B183" s="106">
        <v>4</v>
      </c>
      <c r="C183" s="120">
        <v>71</v>
      </c>
      <c r="D183" s="108" t="s">
        <v>57</v>
      </c>
      <c r="E183" s="121" t="s">
        <v>32</v>
      </c>
      <c r="F183" s="121" t="s">
        <v>359</v>
      </c>
      <c r="G183" s="123">
        <v>11</v>
      </c>
      <c r="H183" s="124"/>
      <c r="I183" s="124">
        <v>650</v>
      </c>
      <c r="J183" s="125">
        <v>41</v>
      </c>
      <c r="K183" s="126">
        <v>10</v>
      </c>
      <c r="L183" s="127">
        <v>0</v>
      </c>
      <c r="M183" s="42"/>
      <c r="N183" s="127">
        <v>-1</v>
      </c>
      <c r="O183" s="128">
        <v>2</v>
      </c>
      <c r="P183" s="107">
        <v>71</v>
      </c>
      <c r="Q183" s="115" t="s">
        <v>72</v>
      </c>
      <c r="R183" s="109" t="s">
        <v>27</v>
      </c>
      <c r="S183" s="116" t="s">
        <v>502</v>
      </c>
      <c r="T183" s="117">
        <v>7</v>
      </c>
      <c r="U183" s="112">
        <v>90</v>
      </c>
      <c r="V183" s="112"/>
      <c r="W183" s="113">
        <v>41</v>
      </c>
      <c r="X183" s="118">
        <v>12</v>
      </c>
      <c r="Y183" s="127">
        <v>1</v>
      </c>
    </row>
    <row r="184" spans="1:25" ht="16.5" customHeight="1">
      <c r="A184" s="105">
        <v>0</v>
      </c>
      <c r="B184" s="106">
        <v>4</v>
      </c>
      <c r="C184" s="120">
        <v>84</v>
      </c>
      <c r="D184" s="108" t="s">
        <v>57</v>
      </c>
      <c r="E184" s="121" t="s">
        <v>32</v>
      </c>
      <c r="F184" s="122" t="s">
        <v>258</v>
      </c>
      <c r="G184" s="123">
        <v>11</v>
      </c>
      <c r="H184" s="124"/>
      <c r="I184" s="124">
        <v>650</v>
      </c>
      <c r="J184" s="125">
        <v>22</v>
      </c>
      <c r="K184" s="126">
        <v>10</v>
      </c>
      <c r="L184" s="127">
        <v>0</v>
      </c>
      <c r="M184" s="42"/>
      <c r="N184" s="127">
        <v>0</v>
      </c>
      <c r="O184" s="128">
        <v>4</v>
      </c>
      <c r="P184" s="107">
        <v>84</v>
      </c>
      <c r="Q184" s="115" t="s">
        <v>1211</v>
      </c>
      <c r="R184" s="109" t="s">
        <v>30</v>
      </c>
      <c r="S184" s="116" t="s">
        <v>501</v>
      </c>
      <c r="T184" s="117">
        <v>9</v>
      </c>
      <c r="U184" s="112">
        <v>110</v>
      </c>
      <c r="V184" s="112"/>
      <c r="W184" s="113">
        <v>22</v>
      </c>
      <c r="X184" s="118">
        <v>10</v>
      </c>
      <c r="Y184" s="127">
        <v>0</v>
      </c>
    </row>
    <row r="185" spans="1:25" ht="16.5" customHeight="1">
      <c r="A185" s="105">
        <v>0</v>
      </c>
      <c r="B185" s="106">
        <v>4</v>
      </c>
      <c r="C185" s="120">
        <v>21</v>
      </c>
      <c r="D185" s="108" t="s">
        <v>57</v>
      </c>
      <c r="E185" s="121" t="s">
        <v>32</v>
      </c>
      <c r="F185" s="122" t="s">
        <v>258</v>
      </c>
      <c r="G185" s="123">
        <v>11</v>
      </c>
      <c r="H185" s="124"/>
      <c r="I185" s="124">
        <v>650</v>
      </c>
      <c r="J185" s="125">
        <v>83</v>
      </c>
      <c r="K185" s="126">
        <v>10</v>
      </c>
      <c r="L185" s="127">
        <v>0</v>
      </c>
      <c r="M185" s="42"/>
      <c r="N185" s="127">
        <v>10</v>
      </c>
      <c r="O185" s="128">
        <v>14</v>
      </c>
      <c r="P185" s="107">
        <v>21</v>
      </c>
      <c r="Q185" s="115" t="s">
        <v>45</v>
      </c>
      <c r="R185" s="109" t="s">
        <v>27</v>
      </c>
      <c r="S185" s="116" t="s">
        <v>226</v>
      </c>
      <c r="T185" s="117">
        <v>9</v>
      </c>
      <c r="U185" s="112">
        <v>600</v>
      </c>
      <c r="V185" s="112"/>
      <c r="W185" s="113">
        <v>83</v>
      </c>
      <c r="X185" s="118">
        <v>0</v>
      </c>
      <c r="Y185" s="127">
        <v>-10</v>
      </c>
    </row>
    <row r="186" spans="1:25" ht="16.5" customHeight="1">
      <c r="A186" s="105">
        <v>12</v>
      </c>
      <c r="B186" s="106">
        <v>13</v>
      </c>
      <c r="C186" s="107">
        <v>43</v>
      </c>
      <c r="D186" s="115" t="s">
        <v>431</v>
      </c>
      <c r="E186" s="121" t="s">
        <v>32</v>
      </c>
      <c r="F186" s="121" t="s">
        <v>359</v>
      </c>
      <c r="G186" s="111">
        <v>10</v>
      </c>
      <c r="H186" s="112">
        <v>100</v>
      </c>
      <c r="I186" s="112"/>
      <c r="J186" s="113">
        <v>72</v>
      </c>
      <c r="K186" s="114">
        <v>1</v>
      </c>
      <c r="L186" s="105">
        <v>-12</v>
      </c>
      <c r="M186" s="24"/>
      <c r="N186" s="105">
        <v>0</v>
      </c>
      <c r="O186" s="106">
        <v>9</v>
      </c>
      <c r="P186" s="107">
        <v>43</v>
      </c>
      <c r="Q186" s="115" t="s">
        <v>1342</v>
      </c>
      <c r="R186" s="121" t="s">
        <v>27</v>
      </c>
      <c r="S186" s="129" t="s">
        <v>226</v>
      </c>
      <c r="T186" s="117">
        <v>10</v>
      </c>
      <c r="U186" s="112">
        <v>130</v>
      </c>
      <c r="V186" s="112"/>
      <c r="W186" s="113">
        <v>72</v>
      </c>
      <c r="X186" s="118">
        <v>5</v>
      </c>
      <c r="Y186" s="105">
        <v>0</v>
      </c>
    </row>
    <row r="187" spans="1:25" ht="16.5" customHeight="1">
      <c r="A187" s="105">
        <v>1</v>
      </c>
      <c r="B187" s="106">
        <v>10</v>
      </c>
      <c r="C187" s="107">
        <v>32</v>
      </c>
      <c r="D187" s="108" t="s">
        <v>57</v>
      </c>
      <c r="E187" s="109" t="s">
        <v>32</v>
      </c>
      <c r="F187" s="110" t="s">
        <v>258</v>
      </c>
      <c r="G187" s="111">
        <v>10</v>
      </c>
      <c r="H187" s="112"/>
      <c r="I187" s="112">
        <v>620</v>
      </c>
      <c r="J187" s="113">
        <v>11</v>
      </c>
      <c r="K187" s="114">
        <v>4</v>
      </c>
      <c r="L187" s="105">
        <v>-1</v>
      </c>
      <c r="M187" s="24"/>
      <c r="N187" s="105">
        <v>-6</v>
      </c>
      <c r="O187" s="106">
        <v>0</v>
      </c>
      <c r="P187" s="107">
        <v>32</v>
      </c>
      <c r="Q187" s="108" t="s">
        <v>1236</v>
      </c>
      <c r="R187" s="109" t="s">
        <v>27</v>
      </c>
      <c r="S187" s="116" t="s">
        <v>226</v>
      </c>
      <c r="T187" s="117">
        <v>10</v>
      </c>
      <c r="U187" s="112"/>
      <c r="V187" s="112">
        <v>100</v>
      </c>
      <c r="W187" s="113">
        <v>11</v>
      </c>
      <c r="X187" s="118">
        <v>14</v>
      </c>
      <c r="Y187" s="105">
        <v>6</v>
      </c>
    </row>
    <row r="188" spans="1:25" ht="16.5" customHeight="1">
      <c r="A188" s="105">
        <v>0</v>
      </c>
      <c r="B188" s="106">
        <v>4</v>
      </c>
      <c r="C188" s="107">
        <v>12</v>
      </c>
      <c r="D188" s="108" t="s">
        <v>57</v>
      </c>
      <c r="E188" s="109" t="s">
        <v>32</v>
      </c>
      <c r="F188" s="110" t="s">
        <v>258</v>
      </c>
      <c r="G188" s="111">
        <v>11</v>
      </c>
      <c r="H188" s="112"/>
      <c r="I188" s="112">
        <v>650</v>
      </c>
      <c r="J188" s="113">
        <v>31</v>
      </c>
      <c r="K188" s="114">
        <v>10</v>
      </c>
      <c r="L188" s="105">
        <v>0</v>
      </c>
      <c r="M188" s="24"/>
      <c r="N188" s="105">
        <v>0</v>
      </c>
      <c r="O188" s="106">
        <v>9</v>
      </c>
      <c r="P188" s="107">
        <v>12</v>
      </c>
      <c r="Q188" s="115" t="s">
        <v>1211</v>
      </c>
      <c r="R188" s="109" t="s">
        <v>27</v>
      </c>
      <c r="S188" s="119" t="s">
        <v>227</v>
      </c>
      <c r="T188" s="117">
        <v>10</v>
      </c>
      <c r="U188" s="112">
        <v>130</v>
      </c>
      <c r="V188" s="112"/>
      <c r="W188" s="113">
        <v>31</v>
      </c>
      <c r="X188" s="118">
        <v>5</v>
      </c>
      <c r="Y188" s="105">
        <v>0</v>
      </c>
    </row>
  </sheetData>
  <sheetProtection/>
  <mergeCells count="28"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  <mergeCell ref="J82:K82"/>
    <mergeCell ref="W82:X82"/>
    <mergeCell ref="J83:K83"/>
    <mergeCell ref="W83:X83"/>
    <mergeCell ref="J109:K109"/>
    <mergeCell ref="W109:X109"/>
    <mergeCell ref="J29:K29"/>
    <mergeCell ref="W29:X29"/>
    <mergeCell ref="J55:K55"/>
    <mergeCell ref="W55:X55"/>
    <mergeCell ref="J56:K56"/>
    <mergeCell ref="W56:X56"/>
    <mergeCell ref="J1:K1"/>
    <mergeCell ref="W1:X1"/>
    <mergeCell ref="J2:K2"/>
    <mergeCell ref="W2:X2"/>
    <mergeCell ref="J28:K28"/>
    <mergeCell ref="W28:X28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:IV16384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>
        <v>21</v>
      </c>
      <c r="F1" s="135"/>
      <c r="G1" s="162"/>
      <c r="H1" s="137" t="s">
        <v>9</v>
      </c>
      <c r="I1" s="137"/>
      <c r="J1" s="171" t="s">
        <v>10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>
        <v>22</v>
      </c>
      <c r="S1" s="135"/>
      <c r="T1" s="162"/>
      <c r="U1" s="137" t="s">
        <v>9</v>
      </c>
      <c r="V1" s="137"/>
      <c r="W1" s="171" t="s">
        <v>12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15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50</v>
      </c>
      <c r="X2" s="171"/>
      <c r="Y2" s="138"/>
    </row>
    <row r="3" spans="1:25" s="33" customFormat="1" ht="4.5" customHeight="1">
      <c r="A3" s="141"/>
      <c r="B3" s="142"/>
      <c r="C3" s="143"/>
      <c r="D3" s="163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63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1345</v>
      </c>
      <c r="B4" s="26"/>
      <c r="C4" s="27"/>
      <c r="D4" s="150"/>
      <c r="E4" s="164" t="s">
        <v>16</v>
      </c>
      <c r="F4" s="29" t="s">
        <v>1346</v>
      </c>
      <c r="H4" s="30"/>
      <c r="I4" s="31"/>
      <c r="J4" s="36"/>
      <c r="K4" s="72"/>
      <c r="L4" s="73"/>
      <c r="M4" s="32"/>
      <c r="N4" s="149" t="str">
        <f>$A$4</f>
        <v>7 тур</v>
      </c>
      <c r="O4" s="26"/>
      <c r="P4" s="27"/>
      <c r="Q4" s="150"/>
      <c r="R4" s="164" t="s">
        <v>16</v>
      </c>
      <c r="S4" s="29" t="s">
        <v>872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165" t="s">
        <v>18</v>
      </c>
      <c r="F5" s="29" t="s">
        <v>642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12.1</v>
      </c>
      <c r="L5" s="75"/>
      <c r="M5" s="32"/>
      <c r="N5" s="151"/>
      <c r="O5" s="26"/>
      <c r="P5" s="27"/>
      <c r="Q5" s="150"/>
      <c r="R5" s="165" t="s">
        <v>18</v>
      </c>
      <c r="S5" s="29" t="s">
        <v>518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5.1</v>
      </c>
      <c r="Y5" s="75"/>
    </row>
    <row r="6" spans="1:25" s="33" customFormat="1" ht="12.75" customHeight="1">
      <c r="A6" s="151"/>
      <c r="B6" s="26"/>
      <c r="C6" s="27"/>
      <c r="D6" s="150"/>
      <c r="E6" s="165" t="s">
        <v>20</v>
      </c>
      <c r="F6" s="29" t="s">
        <v>538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19.1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3.1</v>
      </c>
      <c r="M6" s="32"/>
      <c r="N6" s="151"/>
      <c r="O6" s="26"/>
      <c r="P6" s="27"/>
      <c r="Q6" s="150"/>
      <c r="R6" s="165" t="s">
        <v>20</v>
      </c>
      <c r="S6" s="29" t="s">
        <v>1347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12.1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10.1</v>
      </c>
    </row>
    <row r="7" spans="1:25" s="33" customFormat="1" ht="12.75" customHeight="1">
      <c r="A7" s="151"/>
      <c r="B7" s="26"/>
      <c r="C7" s="27"/>
      <c r="D7" s="150"/>
      <c r="E7" s="164" t="s">
        <v>21</v>
      </c>
      <c r="F7" s="29" t="s">
        <v>14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6.1</v>
      </c>
      <c r="L7" s="75"/>
      <c r="M7" s="32"/>
      <c r="N7" s="151"/>
      <c r="O7" s="26"/>
      <c r="P7" s="27"/>
      <c r="Q7" s="150"/>
      <c r="R7" s="164" t="s">
        <v>21</v>
      </c>
      <c r="S7" s="29" t="s">
        <v>1348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13.1</v>
      </c>
      <c r="Y7" s="75"/>
    </row>
    <row r="8" spans="1:25" s="33" customFormat="1" ht="12.75" customHeight="1">
      <c r="A8" s="166" t="s">
        <v>16</v>
      </c>
      <c r="B8" s="152" t="s">
        <v>589</v>
      </c>
      <c r="C8" s="27"/>
      <c r="D8" s="150"/>
      <c r="F8" s="30"/>
      <c r="H8" s="164" t="s">
        <v>16</v>
      </c>
      <c r="I8" s="153" t="s">
        <v>938</v>
      </c>
      <c r="J8" s="30"/>
      <c r="K8" s="38"/>
      <c r="L8" s="73"/>
      <c r="M8" s="32"/>
      <c r="N8" s="166" t="s">
        <v>16</v>
      </c>
      <c r="O8" s="152" t="s">
        <v>771</v>
      </c>
      <c r="P8" s="27"/>
      <c r="Q8" s="150"/>
      <c r="S8" s="30"/>
      <c r="U8" s="164" t="s">
        <v>16</v>
      </c>
      <c r="V8" s="153" t="s">
        <v>557</v>
      </c>
      <c r="W8" s="30"/>
      <c r="X8" s="38"/>
      <c r="Y8" s="73"/>
    </row>
    <row r="9" spans="1:25" s="33" customFormat="1" ht="12.75" customHeight="1">
      <c r="A9" s="167" t="s">
        <v>18</v>
      </c>
      <c r="B9" s="152" t="s">
        <v>975</v>
      </c>
      <c r="C9" s="39"/>
      <c r="D9" s="150"/>
      <c r="F9" s="36"/>
      <c r="H9" s="165" t="s">
        <v>18</v>
      </c>
      <c r="I9" s="153" t="s">
        <v>23</v>
      </c>
      <c r="J9" s="30"/>
      <c r="K9" s="38"/>
      <c r="L9" s="73"/>
      <c r="M9" s="32"/>
      <c r="N9" s="167" t="s">
        <v>18</v>
      </c>
      <c r="O9" s="152" t="s">
        <v>1349</v>
      </c>
      <c r="P9" s="39"/>
      <c r="Q9" s="150"/>
      <c r="S9" s="36"/>
      <c r="U9" s="165" t="s">
        <v>18</v>
      </c>
      <c r="V9" s="153" t="s">
        <v>1350</v>
      </c>
      <c r="W9" s="30"/>
      <c r="X9" s="38"/>
      <c r="Y9" s="73"/>
    </row>
    <row r="10" spans="1:25" s="33" customFormat="1" ht="12.75" customHeight="1">
      <c r="A10" s="167" t="s">
        <v>20</v>
      </c>
      <c r="B10" s="152" t="s">
        <v>89</v>
      </c>
      <c r="C10" s="27"/>
      <c r="D10" s="150"/>
      <c r="F10" s="36"/>
      <c r="H10" s="165" t="s">
        <v>20</v>
      </c>
      <c r="I10" s="153" t="s">
        <v>1351</v>
      </c>
      <c r="J10" s="30"/>
      <c r="K10" s="30"/>
      <c r="L10" s="73"/>
      <c r="M10" s="32"/>
      <c r="N10" s="167" t="s">
        <v>20</v>
      </c>
      <c r="O10" s="152" t="s">
        <v>1083</v>
      </c>
      <c r="P10" s="27"/>
      <c r="Q10" s="150"/>
      <c r="S10" s="36"/>
      <c r="U10" s="165" t="s">
        <v>20</v>
      </c>
      <c r="V10" s="153" t="s">
        <v>728</v>
      </c>
      <c r="W10" s="30"/>
      <c r="X10" s="30"/>
      <c r="Y10" s="73"/>
    </row>
    <row r="11" spans="1:25" s="33" customFormat="1" ht="12.75" customHeight="1">
      <c r="A11" s="166" t="s">
        <v>21</v>
      </c>
      <c r="B11" s="152" t="s">
        <v>1352</v>
      </c>
      <c r="C11" s="39"/>
      <c r="D11" s="150"/>
      <c r="F11" s="30"/>
      <c r="H11" s="164" t="s">
        <v>21</v>
      </c>
      <c r="I11" s="153" t="s">
        <v>1353</v>
      </c>
      <c r="J11" s="168" t="s">
        <v>117</v>
      </c>
      <c r="K11" s="38"/>
      <c r="L11" s="73"/>
      <c r="M11" s="32"/>
      <c r="N11" s="166" t="s">
        <v>21</v>
      </c>
      <c r="O11" s="152" t="s">
        <v>516</v>
      </c>
      <c r="P11" s="39"/>
      <c r="Q11" s="150"/>
      <c r="S11" s="30"/>
      <c r="U11" s="164" t="s">
        <v>21</v>
      </c>
      <c r="V11" s="153" t="s">
        <v>426</v>
      </c>
      <c r="W11" s="168" t="s">
        <v>117</v>
      </c>
      <c r="X11" s="38"/>
      <c r="Y11" s="73"/>
    </row>
    <row r="12" spans="1:25" s="33" customFormat="1" ht="12.75" customHeight="1">
      <c r="A12" s="169"/>
      <c r="B12" s="39"/>
      <c r="C12" s="39"/>
      <c r="D12" s="150"/>
      <c r="E12" s="164" t="s">
        <v>16</v>
      </c>
      <c r="F12" s="29" t="s">
        <v>91</v>
      </c>
      <c r="H12" s="30"/>
      <c r="I12" s="81" t="s">
        <v>27</v>
      </c>
      <c r="J12" s="155" t="s">
        <v>1354</v>
      </c>
      <c r="K12" s="38"/>
      <c r="L12" s="73"/>
      <c r="M12" s="32"/>
      <c r="N12" s="169"/>
      <c r="O12" s="39"/>
      <c r="P12" s="39"/>
      <c r="Q12" s="150"/>
      <c r="R12" s="164" t="s">
        <v>16</v>
      </c>
      <c r="S12" s="29" t="s">
        <v>458</v>
      </c>
      <c r="U12" s="30"/>
      <c r="V12" s="81" t="s">
        <v>27</v>
      </c>
      <c r="W12" s="155" t="s">
        <v>1355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165" t="s">
        <v>18</v>
      </c>
      <c r="F13" s="29" t="s">
        <v>1356</v>
      </c>
      <c r="H13" s="30"/>
      <c r="I13" s="81" t="s">
        <v>30</v>
      </c>
      <c r="J13" s="155" t="s">
        <v>1354</v>
      </c>
      <c r="K13" s="26"/>
      <c r="L13" s="73"/>
      <c r="M13" s="32"/>
      <c r="N13" s="151"/>
      <c r="O13" s="82" t="s">
        <v>29</v>
      </c>
      <c r="P13" s="27"/>
      <c r="Q13" s="150"/>
      <c r="R13" s="165" t="s">
        <v>18</v>
      </c>
      <c r="S13" s="29" t="s">
        <v>574</v>
      </c>
      <c r="U13" s="30"/>
      <c r="V13" s="81" t="s">
        <v>30</v>
      </c>
      <c r="W13" s="155" t="s">
        <v>1355</v>
      </c>
      <c r="X13" s="26"/>
      <c r="Y13" s="73"/>
    </row>
    <row r="14" spans="1:25" s="33" customFormat="1" ht="12.75" customHeight="1">
      <c r="A14" s="151"/>
      <c r="B14" s="156" t="s">
        <v>1357</v>
      </c>
      <c r="C14" s="27"/>
      <c r="D14" s="150"/>
      <c r="E14" s="165" t="s">
        <v>20</v>
      </c>
      <c r="F14" s="29" t="s">
        <v>1262</v>
      </c>
      <c r="H14" s="38"/>
      <c r="I14" s="81" t="s">
        <v>32</v>
      </c>
      <c r="J14" s="155" t="s">
        <v>1358</v>
      </c>
      <c r="K14" s="26"/>
      <c r="L14" s="73"/>
      <c r="M14" s="32"/>
      <c r="N14" s="151"/>
      <c r="O14" s="156" t="s">
        <v>834</v>
      </c>
      <c r="P14" s="27"/>
      <c r="Q14" s="150"/>
      <c r="R14" s="165" t="s">
        <v>20</v>
      </c>
      <c r="S14" s="29" t="s">
        <v>1359</v>
      </c>
      <c r="U14" s="38"/>
      <c r="V14" s="81" t="s">
        <v>32</v>
      </c>
      <c r="W14" s="155" t="s">
        <v>1360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164" t="s">
        <v>21</v>
      </c>
      <c r="F15" s="152" t="s">
        <v>1361</v>
      </c>
      <c r="H15" s="37"/>
      <c r="I15" s="83" t="s">
        <v>33</v>
      </c>
      <c r="J15" s="158" t="s">
        <v>1358</v>
      </c>
      <c r="K15" s="37"/>
      <c r="L15" s="159"/>
      <c r="M15" s="40"/>
      <c r="N15" s="157"/>
      <c r="O15" s="37"/>
      <c r="P15" s="37"/>
      <c r="Q15" s="150"/>
      <c r="R15" s="164" t="s">
        <v>21</v>
      </c>
      <c r="S15" s="152" t="s">
        <v>264</v>
      </c>
      <c r="U15" s="37"/>
      <c r="V15" s="83" t="s">
        <v>33</v>
      </c>
      <c r="W15" s="158" t="s">
        <v>1360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4</v>
      </c>
      <c r="B19" s="106">
        <v>14</v>
      </c>
      <c r="C19" s="107">
        <v>22</v>
      </c>
      <c r="D19" s="108" t="s">
        <v>534</v>
      </c>
      <c r="E19" s="109" t="s">
        <v>32</v>
      </c>
      <c r="F19" s="109" t="s">
        <v>432</v>
      </c>
      <c r="G19" s="111">
        <v>7</v>
      </c>
      <c r="H19" s="112">
        <v>200</v>
      </c>
      <c r="I19" s="112"/>
      <c r="J19" s="113">
        <v>12</v>
      </c>
      <c r="K19" s="114">
        <v>0</v>
      </c>
      <c r="L19" s="105">
        <v>-4</v>
      </c>
      <c r="M19" s="24"/>
      <c r="N19" s="105">
        <v>-4</v>
      </c>
      <c r="O19" s="106">
        <v>1</v>
      </c>
      <c r="P19" s="107">
        <v>11</v>
      </c>
      <c r="Q19" s="115" t="s">
        <v>72</v>
      </c>
      <c r="R19" s="109" t="s">
        <v>27</v>
      </c>
      <c r="S19" s="119" t="s">
        <v>358</v>
      </c>
      <c r="T19" s="117">
        <v>6</v>
      </c>
      <c r="U19" s="112"/>
      <c r="V19" s="112">
        <v>50</v>
      </c>
      <c r="W19" s="113">
        <v>21</v>
      </c>
      <c r="X19" s="118">
        <v>13</v>
      </c>
      <c r="Y19" s="105">
        <v>4</v>
      </c>
    </row>
    <row r="20" spans="1:25" ht="16.5" customHeight="1">
      <c r="A20" s="105">
        <v>2</v>
      </c>
      <c r="B20" s="106">
        <v>10</v>
      </c>
      <c r="C20" s="107">
        <v>11</v>
      </c>
      <c r="D20" s="108" t="s">
        <v>73</v>
      </c>
      <c r="E20" s="109" t="s">
        <v>27</v>
      </c>
      <c r="F20" s="109" t="s">
        <v>357</v>
      </c>
      <c r="G20" s="111">
        <v>9</v>
      </c>
      <c r="H20" s="112">
        <v>140</v>
      </c>
      <c r="I20" s="112"/>
      <c r="J20" s="113">
        <v>21</v>
      </c>
      <c r="K20" s="114">
        <v>4</v>
      </c>
      <c r="L20" s="105">
        <v>-2</v>
      </c>
      <c r="M20" s="24"/>
      <c r="N20" s="105">
        <v>3</v>
      </c>
      <c r="O20" s="106">
        <v>14</v>
      </c>
      <c r="P20" s="107">
        <v>22</v>
      </c>
      <c r="Q20" s="108" t="s">
        <v>1465</v>
      </c>
      <c r="R20" s="109" t="s">
        <v>33</v>
      </c>
      <c r="S20" s="116" t="s">
        <v>225</v>
      </c>
      <c r="T20" s="117">
        <v>7</v>
      </c>
      <c r="U20" s="112">
        <v>200</v>
      </c>
      <c r="V20" s="112"/>
      <c r="W20" s="113">
        <v>12</v>
      </c>
      <c r="X20" s="118">
        <v>0</v>
      </c>
      <c r="Y20" s="105">
        <v>-3</v>
      </c>
    </row>
    <row r="21" spans="1:25" ht="16.5" customHeight="1">
      <c r="A21" s="105">
        <v>2</v>
      </c>
      <c r="B21" s="106">
        <v>10</v>
      </c>
      <c r="C21" s="120">
        <v>51</v>
      </c>
      <c r="D21" s="108" t="s">
        <v>73</v>
      </c>
      <c r="E21" s="121" t="s">
        <v>27</v>
      </c>
      <c r="F21" s="121" t="s">
        <v>357</v>
      </c>
      <c r="G21" s="123">
        <v>9</v>
      </c>
      <c r="H21" s="124">
        <v>140</v>
      </c>
      <c r="I21" s="124"/>
      <c r="J21" s="125">
        <v>84</v>
      </c>
      <c r="K21" s="126">
        <v>4</v>
      </c>
      <c r="L21" s="127">
        <v>-2</v>
      </c>
      <c r="M21" s="42"/>
      <c r="N21" s="127">
        <v>-4</v>
      </c>
      <c r="O21" s="128">
        <v>1</v>
      </c>
      <c r="P21" s="107">
        <v>51</v>
      </c>
      <c r="Q21" s="115" t="s">
        <v>300</v>
      </c>
      <c r="R21" s="109" t="s">
        <v>30</v>
      </c>
      <c r="S21" s="119" t="s">
        <v>228</v>
      </c>
      <c r="T21" s="117">
        <v>8</v>
      </c>
      <c r="U21" s="112"/>
      <c r="V21" s="112">
        <v>50</v>
      </c>
      <c r="W21" s="113">
        <v>84</v>
      </c>
      <c r="X21" s="118">
        <v>13</v>
      </c>
      <c r="Y21" s="127">
        <v>4</v>
      </c>
    </row>
    <row r="22" spans="1:25" ht="16.5" customHeight="1">
      <c r="A22" s="105">
        <v>-6</v>
      </c>
      <c r="B22" s="106">
        <v>0</v>
      </c>
      <c r="C22" s="107">
        <v>83</v>
      </c>
      <c r="D22" s="115" t="s">
        <v>58</v>
      </c>
      <c r="E22" s="121" t="s">
        <v>27</v>
      </c>
      <c r="F22" s="121" t="s">
        <v>357</v>
      </c>
      <c r="G22" s="111">
        <v>9</v>
      </c>
      <c r="H22" s="112"/>
      <c r="I22" s="112">
        <v>200</v>
      </c>
      <c r="J22" s="113">
        <v>53</v>
      </c>
      <c r="K22" s="114">
        <v>14</v>
      </c>
      <c r="L22" s="105">
        <v>6</v>
      </c>
      <c r="M22" s="24"/>
      <c r="N22" s="105">
        <v>0</v>
      </c>
      <c r="O22" s="106">
        <v>9</v>
      </c>
      <c r="P22" s="107">
        <v>83</v>
      </c>
      <c r="Q22" s="115" t="s">
        <v>1466</v>
      </c>
      <c r="R22" s="121" t="s">
        <v>32</v>
      </c>
      <c r="S22" s="129" t="s">
        <v>185</v>
      </c>
      <c r="T22" s="117">
        <v>7</v>
      </c>
      <c r="U22" s="112">
        <v>100</v>
      </c>
      <c r="V22" s="112"/>
      <c r="W22" s="113">
        <v>53</v>
      </c>
      <c r="X22" s="118">
        <v>5</v>
      </c>
      <c r="Y22" s="105">
        <v>0</v>
      </c>
    </row>
    <row r="23" spans="1:25" ht="16.5" customHeight="1">
      <c r="A23" s="105">
        <v>-4</v>
      </c>
      <c r="B23" s="106">
        <v>3</v>
      </c>
      <c r="C23" s="107">
        <v>41</v>
      </c>
      <c r="D23" s="115" t="s">
        <v>57</v>
      </c>
      <c r="E23" s="121" t="s">
        <v>27</v>
      </c>
      <c r="F23" s="122" t="s">
        <v>229</v>
      </c>
      <c r="G23" s="111">
        <v>9</v>
      </c>
      <c r="H23" s="112"/>
      <c r="I23" s="112">
        <v>100</v>
      </c>
      <c r="J23" s="113">
        <v>62</v>
      </c>
      <c r="K23" s="114">
        <v>11</v>
      </c>
      <c r="L23" s="105">
        <v>4</v>
      </c>
      <c r="M23" s="24"/>
      <c r="N23" s="105">
        <v>0</v>
      </c>
      <c r="O23" s="106">
        <v>9</v>
      </c>
      <c r="P23" s="107">
        <v>41</v>
      </c>
      <c r="Q23" s="115" t="s">
        <v>1465</v>
      </c>
      <c r="R23" s="121" t="s">
        <v>32</v>
      </c>
      <c r="S23" s="160" t="s">
        <v>298</v>
      </c>
      <c r="T23" s="117">
        <v>8</v>
      </c>
      <c r="U23" s="112">
        <v>100</v>
      </c>
      <c r="V23" s="112"/>
      <c r="W23" s="113">
        <v>62</v>
      </c>
      <c r="X23" s="118">
        <v>5</v>
      </c>
      <c r="Y23" s="105">
        <v>0</v>
      </c>
    </row>
    <row r="24" spans="1:25" ht="16.5" customHeight="1">
      <c r="A24" s="105">
        <v>-4</v>
      </c>
      <c r="B24" s="106">
        <v>3</v>
      </c>
      <c r="C24" s="107">
        <v>31</v>
      </c>
      <c r="D24" s="115" t="s">
        <v>57</v>
      </c>
      <c r="E24" s="121" t="s">
        <v>27</v>
      </c>
      <c r="F24" s="121" t="s">
        <v>357</v>
      </c>
      <c r="G24" s="111">
        <v>9</v>
      </c>
      <c r="H24" s="112"/>
      <c r="I24" s="112">
        <v>100</v>
      </c>
      <c r="J24" s="113">
        <v>71</v>
      </c>
      <c r="K24" s="114">
        <v>11</v>
      </c>
      <c r="L24" s="105">
        <v>4</v>
      </c>
      <c r="M24" s="24"/>
      <c r="N24" s="105">
        <v>0</v>
      </c>
      <c r="O24" s="106">
        <v>12</v>
      </c>
      <c r="P24" s="107">
        <v>61</v>
      </c>
      <c r="Q24" s="115" t="s">
        <v>300</v>
      </c>
      <c r="R24" s="121" t="s">
        <v>30</v>
      </c>
      <c r="S24" s="160" t="s">
        <v>227</v>
      </c>
      <c r="T24" s="117">
        <v>9</v>
      </c>
      <c r="U24" s="112">
        <v>110</v>
      </c>
      <c r="V24" s="112"/>
      <c r="W24" s="113">
        <v>43</v>
      </c>
      <c r="X24" s="118">
        <v>2</v>
      </c>
      <c r="Y24" s="105">
        <v>0</v>
      </c>
    </row>
    <row r="25" spans="1:25" ht="16.5" customHeight="1">
      <c r="A25" s="105">
        <v>0</v>
      </c>
      <c r="B25" s="106">
        <v>6</v>
      </c>
      <c r="C25" s="107">
        <v>61</v>
      </c>
      <c r="D25" s="108" t="s">
        <v>45</v>
      </c>
      <c r="E25" s="109" t="s">
        <v>33</v>
      </c>
      <c r="F25" s="109" t="s">
        <v>301</v>
      </c>
      <c r="G25" s="111">
        <v>8</v>
      </c>
      <c r="H25" s="112">
        <v>50</v>
      </c>
      <c r="I25" s="112"/>
      <c r="J25" s="113">
        <v>43</v>
      </c>
      <c r="K25" s="114">
        <v>8</v>
      </c>
      <c r="L25" s="105">
        <v>0</v>
      </c>
      <c r="M25" s="24"/>
      <c r="N25" s="105">
        <v>0</v>
      </c>
      <c r="O25" s="106">
        <v>5</v>
      </c>
      <c r="P25" s="107">
        <v>31</v>
      </c>
      <c r="Q25" s="108" t="s">
        <v>536</v>
      </c>
      <c r="R25" s="109" t="s">
        <v>30</v>
      </c>
      <c r="S25" s="119" t="s">
        <v>227</v>
      </c>
      <c r="T25" s="117">
        <v>8</v>
      </c>
      <c r="U25" s="112">
        <v>90</v>
      </c>
      <c r="V25" s="112"/>
      <c r="W25" s="113">
        <v>71</v>
      </c>
      <c r="X25" s="118">
        <v>9</v>
      </c>
      <c r="Y25" s="105">
        <v>0</v>
      </c>
    </row>
    <row r="26" spans="1:25" ht="16.5" customHeight="1">
      <c r="A26" s="105">
        <v>2</v>
      </c>
      <c r="B26" s="106">
        <v>10</v>
      </c>
      <c r="C26" s="107">
        <v>72</v>
      </c>
      <c r="D26" s="108" t="s">
        <v>73</v>
      </c>
      <c r="E26" s="109" t="s">
        <v>27</v>
      </c>
      <c r="F26" s="109" t="s">
        <v>357</v>
      </c>
      <c r="G26" s="111">
        <v>9</v>
      </c>
      <c r="H26" s="112">
        <v>140</v>
      </c>
      <c r="I26" s="112"/>
      <c r="J26" s="113">
        <v>32</v>
      </c>
      <c r="K26" s="114">
        <v>4</v>
      </c>
      <c r="L26" s="105">
        <v>-2</v>
      </c>
      <c r="M26" s="24"/>
      <c r="N26" s="105">
        <v>0</v>
      </c>
      <c r="O26" s="106">
        <v>5</v>
      </c>
      <c r="P26" s="107">
        <v>72</v>
      </c>
      <c r="Q26" s="115" t="s">
        <v>536</v>
      </c>
      <c r="R26" s="109" t="s">
        <v>30</v>
      </c>
      <c r="S26" s="119" t="s">
        <v>227</v>
      </c>
      <c r="T26" s="117">
        <v>8</v>
      </c>
      <c r="U26" s="112">
        <v>90</v>
      </c>
      <c r="V26" s="112"/>
      <c r="W26" s="113">
        <v>32</v>
      </c>
      <c r="X26" s="118">
        <v>9</v>
      </c>
      <c r="Y26" s="105">
        <v>0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>
        <v>23</v>
      </c>
      <c r="F28" s="135"/>
      <c r="G28" s="162"/>
      <c r="H28" s="137" t="s">
        <v>9</v>
      </c>
      <c r="I28" s="137"/>
      <c r="J28" s="171" t="s">
        <v>47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>
        <v>24</v>
      </c>
      <c r="S28" s="135"/>
      <c r="T28" s="162"/>
      <c r="U28" s="137" t="s">
        <v>9</v>
      </c>
      <c r="V28" s="137"/>
      <c r="W28" s="171" t="s">
        <v>49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51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14</v>
      </c>
      <c r="X29" s="171"/>
      <c r="Y29" s="138"/>
    </row>
    <row r="30" spans="1:25" s="33" customFormat="1" ht="4.5" customHeight="1">
      <c r="A30" s="141"/>
      <c r="B30" s="142"/>
      <c r="C30" s="143"/>
      <c r="D30" s="163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63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7 тур</v>
      </c>
      <c r="B31" s="26"/>
      <c r="C31" s="27"/>
      <c r="D31" s="150"/>
      <c r="E31" s="164" t="s">
        <v>16</v>
      </c>
      <c r="F31" s="29" t="s">
        <v>1362</v>
      </c>
      <c r="H31" s="30"/>
      <c r="I31" s="31"/>
      <c r="J31" s="36"/>
      <c r="K31" s="72"/>
      <c r="L31" s="73"/>
      <c r="M31" s="32"/>
      <c r="N31" s="149" t="str">
        <f>$A$4</f>
        <v>7 тур</v>
      </c>
      <c r="O31" s="26"/>
      <c r="P31" s="27"/>
      <c r="Q31" s="150"/>
      <c r="R31" s="164" t="s">
        <v>16</v>
      </c>
      <c r="S31" s="29" t="s">
        <v>236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165" t="s">
        <v>18</v>
      </c>
      <c r="F32" s="29" t="s">
        <v>1363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13.1</v>
      </c>
      <c r="L32" s="75"/>
      <c r="M32" s="32"/>
      <c r="N32" s="151"/>
      <c r="O32" s="26"/>
      <c r="P32" s="27"/>
      <c r="Q32" s="150"/>
      <c r="R32" s="165" t="s">
        <v>18</v>
      </c>
      <c r="S32" s="29" t="s">
        <v>1364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12.1</v>
      </c>
      <c r="Y32" s="75"/>
    </row>
    <row r="33" spans="1:25" s="33" customFormat="1" ht="12.75" customHeight="1">
      <c r="A33" s="151"/>
      <c r="B33" s="26"/>
      <c r="C33" s="27"/>
      <c r="D33" s="150"/>
      <c r="E33" s="165" t="s">
        <v>20</v>
      </c>
      <c r="F33" s="29" t="s">
        <v>676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11.1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5.1</v>
      </c>
      <c r="M33" s="32"/>
      <c r="N33" s="151"/>
      <c r="O33" s="26"/>
      <c r="P33" s="27"/>
      <c r="Q33" s="150"/>
      <c r="R33" s="165" t="s">
        <v>20</v>
      </c>
      <c r="S33" s="29" t="s">
        <v>1139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17.1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2.1</v>
      </c>
    </row>
    <row r="34" spans="1:25" s="33" customFormat="1" ht="12.75" customHeight="1">
      <c r="A34" s="151"/>
      <c r="B34" s="26"/>
      <c r="C34" s="27"/>
      <c r="D34" s="150"/>
      <c r="E34" s="164" t="s">
        <v>21</v>
      </c>
      <c r="F34" s="29" t="s">
        <v>88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11.1</v>
      </c>
      <c r="L34" s="75"/>
      <c r="M34" s="32"/>
      <c r="N34" s="151"/>
      <c r="O34" s="26"/>
      <c r="P34" s="27"/>
      <c r="Q34" s="150"/>
      <c r="R34" s="164" t="s">
        <v>21</v>
      </c>
      <c r="S34" s="29" t="s">
        <v>1365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9.1</v>
      </c>
      <c r="Y34" s="75"/>
    </row>
    <row r="35" spans="1:25" s="33" customFormat="1" ht="12.75" customHeight="1">
      <c r="A35" s="166" t="s">
        <v>16</v>
      </c>
      <c r="B35" s="152" t="s">
        <v>14</v>
      </c>
      <c r="C35" s="27"/>
      <c r="D35" s="150"/>
      <c r="F35" s="30"/>
      <c r="H35" s="164" t="s">
        <v>16</v>
      </c>
      <c r="I35" s="153" t="s">
        <v>1366</v>
      </c>
      <c r="J35" s="30"/>
      <c r="K35" s="38"/>
      <c r="L35" s="73"/>
      <c r="M35" s="32"/>
      <c r="N35" s="166" t="s">
        <v>16</v>
      </c>
      <c r="O35" s="152" t="s">
        <v>77</v>
      </c>
      <c r="P35" s="27"/>
      <c r="Q35" s="150"/>
      <c r="S35" s="30"/>
      <c r="U35" s="164" t="s">
        <v>16</v>
      </c>
      <c r="V35" s="153" t="s">
        <v>1367</v>
      </c>
      <c r="W35" s="30"/>
      <c r="X35" s="38"/>
      <c r="Y35" s="73"/>
    </row>
    <row r="36" spans="1:25" s="33" customFormat="1" ht="12.75" customHeight="1">
      <c r="A36" s="167" t="s">
        <v>18</v>
      </c>
      <c r="B36" s="152" t="s">
        <v>693</v>
      </c>
      <c r="C36" s="39"/>
      <c r="D36" s="150"/>
      <c r="F36" s="36"/>
      <c r="H36" s="165" t="s">
        <v>18</v>
      </c>
      <c r="I36" s="153" t="s">
        <v>640</v>
      </c>
      <c r="J36" s="30"/>
      <c r="K36" s="38"/>
      <c r="L36" s="73"/>
      <c r="M36" s="32"/>
      <c r="N36" s="167" t="s">
        <v>18</v>
      </c>
      <c r="O36" s="152" t="s">
        <v>642</v>
      </c>
      <c r="P36" s="39"/>
      <c r="Q36" s="150"/>
      <c r="S36" s="36"/>
      <c r="U36" s="165" t="s">
        <v>18</v>
      </c>
      <c r="V36" s="153" t="s">
        <v>279</v>
      </c>
      <c r="W36" s="30"/>
      <c r="X36" s="38"/>
      <c r="Y36" s="73"/>
    </row>
    <row r="37" spans="1:25" s="33" customFormat="1" ht="12.75" customHeight="1">
      <c r="A37" s="167" t="s">
        <v>20</v>
      </c>
      <c r="B37" s="152" t="s">
        <v>1368</v>
      </c>
      <c r="C37" s="27"/>
      <c r="D37" s="150"/>
      <c r="F37" s="36"/>
      <c r="H37" s="165" t="s">
        <v>20</v>
      </c>
      <c r="I37" s="153" t="s">
        <v>56</v>
      </c>
      <c r="J37" s="30"/>
      <c r="K37" s="30"/>
      <c r="L37" s="73"/>
      <c r="M37" s="32"/>
      <c r="N37" s="167" t="s">
        <v>20</v>
      </c>
      <c r="O37" s="152" t="s">
        <v>1369</v>
      </c>
      <c r="P37" s="27"/>
      <c r="Q37" s="150"/>
      <c r="S37" s="36"/>
      <c r="U37" s="165" t="s">
        <v>20</v>
      </c>
      <c r="V37" s="153" t="s">
        <v>925</v>
      </c>
      <c r="W37" s="30"/>
      <c r="X37" s="30"/>
      <c r="Y37" s="73"/>
    </row>
    <row r="38" spans="1:25" s="33" customFormat="1" ht="12.75" customHeight="1">
      <c r="A38" s="166" t="s">
        <v>21</v>
      </c>
      <c r="B38" s="152" t="s">
        <v>499</v>
      </c>
      <c r="C38" s="39"/>
      <c r="D38" s="150"/>
      <c r="F38" s="30"/>
      <c r="H38" s="164" t="s">
        <v>21</v>
      </c>
      <c r="I38" s="153" t="s">
        <v>1370</v>
      </c>
      <c r="J38" s="168" t="s">
        <v>117</v>
      </c>
      <c r="K38" s="38"/>
      <c r="L38" s="73"/>
      <c r="M38" s="32"/>
      <c r="N38" s="166" t="s">
        <v>21</v>
      </c>
      <c r="O38" s="152" t="s">
        <v>66</v>
      </c>
      <c r="P38" s="39"/>
      <c r="Q38" s="150"/>
      <c r="S38" s="30"/>
      <c r="U38" s="164" t="s">
        <v>21</v>
      </c>
      <c r="V38" s="153" t="s">
        <v>452</v>
      </c>
      <c r="W38" s="168" t="s">
        <v>117</v>
      </c>
      <c r="X38" s="38"/>
      <c r="Y38" s="73"/>
    </row>
    <row r="39" spans="1:25" s="33" customFormat="1" ht="12.75" customHeight="1">
      <c r="A39" s="169"/>
      <c r="B39" s="39"/>
      <c r="C39" s="39"/>
      <c r="D39" s="150"/>
      <c r="E39" s="164" t="s">
        <v>16</v>
      </c>
      <c r="F39" s="29" t="s">
        <v>1371</v>
      </c>
      <c r="H39" s="30"/>
      <c r="I39" s="81" t="s">
        <v>27</v>
      </c>
      <c r="J39" s="155" t="s">
        <v>1372</v>
      </c>
      <c r="K39" s="38"/>
      <c r="L39" s="73"/>
      <c r="M39" s="32"/>
      <c r="N39" s="169"/>
      <c r="O39" s="39"/>
      <c r="P39" s="39"/>
      <c r="Q39" s="150"/>
      <c r="R39" s="164" t="s">
        <v>16</v>
      </c>
      <c r="S39" s="29" t="s">
        <v>710</v>
      </c>
      <c r="U39" s="30"/>
      <c r="V39" s="81" t="s">
        <v>27</v>
      </c>
      <c r="W39" s="155" t="s">
        <v>1373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165" t="s">
        <v>18</v>
      </c>
      <c r="F40" s="29" t="s">
        <v>549</v>
      </c>
      <c r="H40" s="30"/>
      <c r="I40" s="81" t="s">
        <v>30</v>
      </c>
      <c r="J40" s="155" t="s">
        <v>1372</v>
      </c>
      <c r="K40" s="26"/>
      <c r="L40" s="73"/>
      <c r="M40" s="32"/>
      <c r="N40" s="151"/>
      <c r="O40" s="82" t="s">
        <v>29</v>
      </c>
      <c r="P40" s="27"/>
      <c r="Q40" s="150"/>
      <c r="R40" s="165" t="s">
        <v>18</v>
      </c>
      <c r="S40" s="29" t="s">
        <v>1374</v>
      </c>
      <c r="U40" s="30"/>
      <c r="V40" s="81" t="s">
        <v>30</v>
      </c>
      <c r="W40" s="155" t="s">
        <v>1375</v>
      </c>
      <c r="X40" s="26"/>
      <c r="Y40" s="73"/>
    </row>
    <row r="41" spans="1:25" s="33" customFormat="1" ht="12.75" customHeight="1">
      <c r="A41" s="151"/>
      <c r="B41" s="156" t="s">
        <v>1376</v>
      </c>
      <c r="C41" s="27"/>
      <c r="D41" s="150"/>
      <c r="E41" s="165" t="s">
        <v>20</v>
      </c>
      <c r="F41" s="29" t="s">
        <v>1246</v>
      </c>
      <c r="H41" s="38"/>
      <c r="I41" s="81" t="s">
        <v>32</v>
      </c>
      <c r="J41" s="155" t="s">
        <v>1377</v>
      </c>
      <c r="K41" s="26"/>
      <c r="L41" s="73"/>
      <c r="M41" s="32"/>
      <c r="N41" s="151"/>
      <c r="O41" s="156" t="s">
        <v>1314</v>
      </c>
      <c r="P41" s="27"/>
      <c r="Q41" s="150"/>
      <c r="R41" s="165" t="s">
        <v>20</v>
      </c>
      <c r="S41" s="29" t="s">
        <v>1098</v>
      </c>
      <c r="U41" s="38"/>
      <c r="V41" s="81" t="s">
        <v>32</v>
      </c>
      <c r="W41" s="155" t="s">
        <v>1378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164" t="s">
        <v>21</v>
      </c>
      <c r="F42" s="152" t="s">
        <v>237</v>
      </c>
      <c r="H42" s="37"/>
      <c r="I42" s="83" t="s">
        <v>33</v>
      </c>
      <c r="J42" s="158" t="s">
        <v>1379</v>
      </c>
      <c r="K42" s="37"/>
      <c r="L42" s="159"/>
      <c r="M42" s="40"/>
      <c r="N42" s="157"/>
      <c r="O42" s="37"/>
      <c r="P42" s="37"/>
      <c r="Q42" s="150"/>
      <c r="R42" s="164" t="s">
        <v>21</v>
      </c>
      <c r="S42" s="152" t="s">
        <v>848</v>
      </c>
      <c r="U42" s="37"/>
      <c r="V42" s="83" t="s">
        <v>33</v>
      </c>
      <c r="W42" s="158" t="s">
        <v>1378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3</v>
      </c>
      <c r="B46" s="106">
        <v>10</v>
      </c>
      <c r="C46" s="107">
        <v>11</v>
      </c>
      <c r="D46" s="108" t="s">
        <v>57</v>
      </c>
      <c r="E46" s="109" t="s">
        <v>27</v>
      </c>
      <c r="F46" s="110" t="s">
        <v>328</v>
      </c>
      <c r="G46" s="111">
        <v>10</v>
      </c>
      <c r="H46" s="112">
        <v>620</v>
      </c>
      <c r="I46" s="112"/>
      <c r="J46" s="113">
        <v>21</v>
      </c>
      <c r="K46" s="114">
        <v>4</v>
      </c>
      <c r="L46" s="105">
        <v>-3</v>
      </c>
      <c r="M46" s="24"/>
      <c r="N46" s="105">
        <v>4</v>
      </c>
      <c r="O46" s="106">
        <v>11</v>
      </c>
      <c r="P46" s="107">
        <v>11</v>
      </c>
      <c r="Q46" s="115" t="s">
        <v>57</v>
      </c>
      <c r="R46" s="109" t="s">
        <v>33</v>
      </c>
      <c r="S46" s="116" t="s">
        <v>331</v>
      </c>
      <c r="T46" s="117">
        <v>9</v>
      </c>
      <c r="U46" s="112">
        <v>50</v>
      </c>
      <c r="V46" s="112"/>
      <c r="W46" s="113">
        <v>21</v>
      </c>
      <c r="X46" s="118">
        <v>3</v>
      </c>
      <c r="Y46" s="105">
        <v>-4</v>
      </c>
    </row>
    <row r="47" spans="1:25" ht="16.5" customHeight="1">
      <c r="A47" s="105">
        <v>-8</v>
      </c>
      <c r="B47" s="106">
        <v>4</v>
      </c>
      <c r="C47" s="107">
        <v>22</v>
      </c>
      <c r="D47" s="108" t="s">
        <v>73</v>
      </c>
      <c r="E47" s="109" t="s">
        <v>27</v>
      </c>
      <c r="F47" s="110" t="s">
        <v>328</v>
      </c>
      <c r="G47" s="111">
        <v>10</v>
      </c>
      <c r="H47" s="112">
        <v>170</v>
      </c>
      <c r="I47" s="112"/>
      <c r="J47" s="113">
        <v>12</v>
      </c>
      <c r="K47" s="114">
        <v>10</v>
      </c>
      <c r="L47" s="105">
        <v>8</v>
      </c>
      <c r="M47" s="24"/>
      <c r="N47" s="105">
        <v>5</v>
      </c>
      <c r="O47" s="106">
        <v>14</v>
      </c>
      <c r="P47" s="107">
        <v>22</v>
      </c>
      <c r="Q47" s="108" t="s">
        <v>58</v>
      </c>
      <c r="R47" s="109" t="s">
        <v>32</v>
      </c>
      <c r="S47" s="119" t="s">
        <v>358</v>
      </c>
      <c r="T47" s="117">
        <v>9</v>
      </c>
      <c r="U47" s="112">
        <v>100</v>
      </c>
      <c r="V47" s="112"/>
      <c r="W47" s="113">
        <v>12</v>
      </c>
      <c r="X47" s="118">
        <v>0</v>
      </c>
      <c r="Y47" s="105">
        <v>-5</v>
      </c>
    </row>
    <row r="48" spans="1:25" ht="16.5" customHeight="1">
      <c r="A48" s="105">
        <v>3</v>
      </c>
      <c r="B48" s="106">
        <v>10</v>
      </c>
      <c r="C48" s="120">
        <v>51</v>
      </c>
      <c r="D48" s="108" t="s">
        <v>57</v>
      </c>
      <c r="E48" s="121" t="s">
        <v>27</v>
      </c>
      <c r="F48" s="122" t="s">
        <v>328</v>
      </c>
      <c r="G48" s="123">
        <v>10</v>
      </c>
      <c r="H48" s="124">
        <v>620</v>
      </c>
      <c r="I48" s="124"/>
      <c r="J48" s="125">
        <v>84</v>
      </c>
      <c r="K48" s="126">
        <v>4</v>
      </c>
      <c r="L48" s="127">
        <v>-3</v>
      </c>
      <c r="M48" s="42"/>
      <c r="N48" s="127">
        <v>-2</v>
      </c>
      <c r="O48" s="128">
        <v>6</v>
      </c>
      <c r="P48" s="107">
        <v>41</v>
      </c>
      <c r="Q48" s="115" t="s">
        <v>73</v>
      </c>
      <c r="R48" s="109" t="s">
        <v>33</v>
      </c>
      <c r="S48" s="119" t="s">
        <v>227</v>
      </c>
      <c r="T48" s="117">
        <v>9</v>
      </c>
      <c r="U48" s="112"/>
      <c r="V48" s="112">
        <v>140</v>
      </c>
      <c r="W48" s="113">
        <v>62</v>
      </c>
      <c r="X48" s="118">
        <v>8</v>
      </c>
      <c r="Y48" s="127">
        <v>2</v>
      </c>
    </row>
    <row r="49" spans="1:25" ht="16.5" customHeight="1">
      <c r="A49" s="105">
        <v>-9</v>
      </c>
      <c r="B49" s="106">
        <v>1</v>
      </c>
      <c r="C49" s="120">
        <v>61</v>
      </c>
      <c r="D49" s="108" t="s">
        <v>73</v>
      </c>
      <c r="E49" s="121" t="s">
        <v>27</v>
      </c>
      <c r="F49" s="122" t="s">
        <v>328</v>
      </c>
      <c r="G49" s="123">
        <v>9</v>
      </c>
      <c r="H49" s="124">
        <v>140</v>
      </c>
      <c r="I49" s="124"/>
      <c r="J49" s="125">
        <v>43</v>
      </c>
      <c r="K49" s="126">
        <v>13</v>
      </c>
      <c r="L49" s="127">
        <v>9</v>
      </c>
      <c r="M49" s="42"/>
      <c r="N49" s="127">
        <v>4</v>
      </c>
      <c r="O49" s="128">
        <v>11</v>
      </c>
      <c r="P49" s="107">
        <v>51</v>
      </c>
      <c r="Q49" s="115" t="s">
        <v>57</v>
      </c>
      <c r="R49" s="109" t="s">
        <v>33</v>
      </c>
      <c r="S49" s="119" t="s">
        <v>227</v>
      </c>
      <c r="T49" s="117">
        <v>9</v>
      </c>
      <c r="U49" s="112">
        <v>50</v>
      </c>
      <c r="V49" s="112"/>
      <c r="W49" s="113">
        <v>84</v>
      </c>
      <c r="X49" s="118">
        <v>3</v>
      </c>
      <c r="Y49" s="127">
        <v>-4</v>
      </c>
    </row>
    <row r="50" spans="1:25" ht="16.5" customHeight="1">
      <c r="A50" s="105">
        <v>3</v>
      </c>
      <c r="B50" s="106">
        <v>10</v>
      </c>
      <c r="C50" s="120">
        <v>83</v>
      </c>
      <c r="D50" s="108" t="s">
        <v>57</v>
      </c>
      <c r="E50" s="121" t="s">
        <v>27</v>
      </c>
      <c r="F50" s="122" t="s">
        <v>328</v>
      </c>
      <c r="G50" s="123">
        <v>10</v>
      </c>
      <c r="H50" s="124">
        <v>620</v>
      </c>
      <c r="I50" s="124"/>
      <c r="J50" s="125">
        <v>53</v>
      </c>
      <c r="K50" s="126">
        <v>4</v>
      </c>
      <c r="L50" s="127">
        <v>-3</v>
      </c>
      <c r="M50" s="42"/>
      <c r="N50" s="127">
        <v>-2</v>
      </c>
      <c r="O50" s="128">
        <v>2</v>
      </c>
      <c r="P50" s="107">
        <v>83</v>
      </c>
      <c r="Q50" s="115" t="s">
        <v>59</v>
      </c>
      <c r="R50" s="109" t="s">
        <v>33</v>
      </c>
      <c r="S50" s="119" t="s">
        <v>187</v>
      </c>
      <c r="T50" s="117">
        <v>10</v>
      </c>
      <c r="U50" s="112"/>
      <c r="V50" s="112">
        <v>170</v>
      </c>
      <c r="W50" s="113">
        <v>53</v>
      </c>
      <c r="X50" s="118">
        <v>12</v>
      </c>
      <c r="Y50" s="127">
        <v>2</v>
      </c>
    </row>
    <row r="51" spans="1:25" ht="16.5" customHeight="1">
      <c r="A51" s="105">
        <v>-9</v>
      </c>
      <c r="B51" s="106">
        <v>1</v>
      </c>
      <c r="C51" s="107">
        <v>41</v>
      </c>
      <c r="D51" s="115" t="s">
        <v>73</v>
      </c>
      <c r="E51" s="121" t="s">
        <v>27</v>
      </c>
      <c r="F51" s="122" t="s">
        <v>328</v>
      </c>
      <c r="G51" s="111">
        <v>9</v>
      </c>
      <c r="H51" s="112">
        <v>140</v>
      </c>
      <c r="I51" s="112"/>
      <c r="J51" s="113">
        <v>62</v>
      </c>
      <c r="K51" s="114">
        <v>13</v>
      </c>
      <c r="L51" s="105">
        <v>9</v>
      </c>
      <c r="M51" s="24"/>
      <c r="N51" s="105">
        <v>-2</v>
      </c>
      <c r="O51" s="106">
        <v>6</v>
      </c>
      <c r="P51" s="107">
        <v>61</v>
      </c>
      <c r="Q51" s="115" t="s">
        <v>59</v>
      </c>
      <c r="R51" s="121" t="s">
        <v>33</v>
      </c>
      <c r="S51" s="129" t="s">
        <v>357</v>
      </c>
      <c r="T51" s="117">
        <v>9</v>
      </c>
      <c r="U51" s="112"/>
      <c r="V51" s="112">
        <v>140</v>
      </c>
      <c r="W51" s="113">
        <v>43</v>
      </c>
      <c r="X51" s="118">
        <v>8</v>
      </c>
      <c r="Y51" s="105">
        <v>2</v>
      </c>
    </row>
    <row r="52" spans="1:25" ht="16.5" customHeight="1">
      <c r="A52" s="105">
        <v>3</v>
      </c>
      <c r="B52" s="106">
        <v>10</v>
      </c>
      <c r="C52" s="107">
        <v>31</v>
      </c>
      <c r="D52" s="108" t="s">
        <v>57</v>
      </c>
      <c r="E52" s="109" t="s">
        <v>27</v>
      </c>
      <c r="F52" s="110" t="s">
        <v>328</v>
      </c>
      <c r="G52" s="111">
        <v>10</v>
      </c>
      <c r="H52" s="112">
        <v>620</v>
      </c>
      <c r="I52" s="112"/>
      <c r="J52" s="113">
        <v>71</v>
      </c>
      <c r="K52" s="114">
        <v>4</v>
      </c>
      <c r="L52" s="105">
        <v>-3</v>
      </c>
      <c r="M52" s="24"/>
      <c r="N52" s="105">
        <v>-2</v>
      </c>
      <c r="O52" s="106">
        <v>6</v>
      </c>
      <c r="P52" s="107">
        <v>31</v>
      </c>
      <c r="Q52" s="108" t="s">
        <v>59</v>
      </c>
      <c r="R52" s="109" t="s">
        <v>32</v>
      </c>
      <c r="S52" s="119" t="s">
        <v>810</v>
      </c>
      <c r="T52" s="117">
        <v>9</v>
      </c>
      <c r="U52" s="112"/>
      <c r="V52" s="112">
        <v>140</v>
      </c>
      <c r="W52" s="113">
        <v>71</v>
      </c>
      <c r="X52" s="118">
        <v>8</v>
      </c>
      <c r="Y52" s="105">
        <v>2</v>
      </c>
    </row>
    <row r="53" spans="1:25" ht="16.5" customHeight="1">
      <c r="A53" s="105">
        <v>3</v>
      </c>
      <c r="B53" s="106">
        <v>10</v>
      </c>
      <c r="C53" s="107">
        <v>72</v>
      </c>
      <c r="D53" s="108" t="s">
        <v>57</v>
      </c>
      <c r="E53" s="109" t="s">
        <v>27</v>
      </c>
      <c r="F53" s="110" t="s">
        <v>328</v>
      </c>
      <c r="G53" s="111">
        <v>10</v>
      </c>
      <c r="H53" s="112">
        <v>620</v>
      </c>
      <c r="I53" s="112"/>
      <c r="J53" s="113">
        <v>32</v>
      </c>
      <c r="K53" s="114">
        <v>4</v>
      </c>
      <c r="L53" s="105">
        <v>-3</v>
      </c>
      <c r="M53" s="24"/>
      <c r="N53" s="105">
        <v>-3</v>
      </c>
      <c r="O53" s="106">
        <v>0</v>
      </c>
      <c r="P53" s="107">
        <v>72</v>
      </c>
      <c r="Q53" s="115" t="s">
        <v>59</v>
      </c>
      <c r="R53" s="109" t="s">
        <v>33</v>
      </c>
      <c r="S53" s="119" t="s">
        <v>187</v>
      </c>
      <c r="T53" s="117">
        <v>11</v>
      </c>
      <c r="U53" s="112"/>
      <c r="V53" s="112">
        <v>200</v>
      </c>
      <c r="W53" s="113">
        <v>32</v>
      </c>
      <c r="X53" s="118">
        <v>14</v>
      </c>
      <c r="Y53" s="105">
        <v>3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>
        <v>25</v>
      </c>
      <c r="F55" s="135"/>
      <c r="G55" s="162"/>
      <c r="H55" s="137" t="s">
        <v>9</v>
      </c>
      <c r="I55" s="137"/>
      <c r="J55" s="171" t="s">
        <v>10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>
        <v>26</v>
      </c>
      <c r="S55" s="135"/>
      <c r="T55" s="162"/>
      <c r="U55" s="137" t="s">
        <v>9</v>
      </c>
      <c r="V55" s="137"/>
      <c r="W55" s="171" t="s">
        <v>12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50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51</v>
      </c>
      <c r="X56" s="171"/>
      <c r="Y56" s="138"/>
    </row>
    <row r="57" spans="1:25" s="33" customFormat="1" ht="4.5" customHeight="1">
      <c r="A57" s="141"/>
      <c r="B57" s="142"/>
      <c r="C57" s="143"/>
      <c r="D57" s="163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63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7 тур</v>
      </c>
      <c r="B58" s="26"/>
      <c r="C58" s="27"/>
      <c r="D58" s="150"/>
      <c r="E58" s="164" t="s">
        <v>16</v>
      </c>
      <c r="F58" s="29" t="s">
        <v>830</v>
      </c>
      <c r="H58" s="30"/>
      <c r="I58" s="31"/>
      <c r="J58" s="36"/>
      <c r="K58" s="72"/>
      <c r="L58" s="73"/>
      <c r="M58" s="32"/>
      <c r="N58" s="149" t="str">
        <f>$A$4</f>
        <v>7 тур</v>
      </c>
      <c r="O58" s="26"/>
      <c r="P58" s="27"/>
      <c r="Q58" s="150"/>
      <c r="R58" s="164" t="s">
        <v>16</v>
      </c>
      <c r="S58" s="29" t="s">
        <v>1133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165" t="s">
        <v>18</v>
      </c>
      <c r="F59" s="29" t="s">
        <v>1380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6.1</v>
      </c>
      <c r="L59" s="75"/>
      <c r="M59" s="32"/>
      <c r="N59" s="151"/>
      <c r="O59" s="26"/>
      <c r="P59" s="27"/>
      <c r="Q59" s="150"/>
      <c r="R59" s="165" t="s">
        <v>18</v>
      </c>
      <c r="S59" s="29" t="s">
        <v>1381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6.1</v>
      </c>
      <c r="Y59" s="75"/>
    </row>
    <row r="60" spans="1:25" s="33" customFormat="1" ht="12.75" customHeight="1">
      <c r="A60" s="151"/>
      <c r="B60" s="26"/>
      <c r="C60" s="27"/>
      <c r="D60" s="150"/>
      <c r="E60" s="165" t="s">
        <v>20</v>
      </c>
      <c r="F60" s="29" t="s">
        <v>1325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17.1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8.1</v>
      </c>
      <c r="M60" s="32"/>
      <c r="N60" s="151"/>
      <c r="O60" s="26"/>
      <c r="P60" s="27"/>
      <c r="Q60" s="150"/>
      <c r="R60" s="165" t="s">
        <v>20</v>
      </c>
      <c r="S60" s="29" t="s">
        <v>1382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7.1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9.1</v>
      </c>
    </row>
    <row r="61" spans="1:25" s="33" customFormat="1" ht="12.75" customHeight="1">
      <c r="A61" s="151"/>
      <c r="B61" s="26"/>
      <c r="C61" s="27"/>
      <c r="D61" s="150"/>
      <c r="E61" s="164" t="s">
        <v>21</v>
      </c>
      <c r="F61" s="29" t="s">
        <v>680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9.1</v>
      </c>
      <c r="L61" s="75"/>
      <c r="M61" s="32"/>
      <c r="N61" s="151"/>
      <c r="O61" s="26"/>
      <c r="P61" s="27"/>
      <c r="Q61" s="150"/>
      <c r="R61" s="164" t="s">
        <v>21</v>
      </c>
      <c r="S61" s="29" t="s">
        <v>1383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18.1</v>
      </c>
      <c r="Y61" s="75"/>
    </row>
    <row r="62" spans="1:25" s="33" customFormat="1" ht="12.75" customHeight="1">
      <c r="A62" s="166" t="s">
        <v>16</v>
      </c>
      <c r="B62" s="152" t="s">
        <v>438</v>
      </c>
      <c r="C62" s="27"/>
      <c r="D62" s="150"/>
      <c r="F62" s="30"/>
      <c r="H62" s="164" t="s">
        <v>16</v>
      </c>
      <c r="I62" s="153" t="s">
        <v>1085</v>
      </c>
      <c r="J62" s="30"/>
      <c r="K62" s="38"/>
      <c r="L62" s="73"/>
      <c r="M62" s="32"/>
      <c r="N62" s="166" t="s">
        <v>16</v>
      </c>
      <c r="O62" s="152" t="s">
        <v>398</v>
      </c>
      <c r="P62" s="27"/>
      <c r="Q62" s="150"/>
      <c r="S62" s="30"/>
      <c r="U62" s="164" t="s">
        <v>16</v>
      </c>
      <c r="V62" s="153" t="s">
        <v>405</v>
      </c>
      <c r="W62" s="30"/>
      <c r="X62" s="38"/>
      <c r="Y62" s="73"/>
    </row>
    <row r="63" spans="1:25" s="33" customFormat="1" ht="12.75" customHeight="1">
      <c r="A63" s="167" t="s">
        <v>18</v>
      </c>
      <c r="B63" s="152" t="s">
        <v>67</v>
      </c>
      <c r="C63" s="39"/>
      <c r="D63" s="150"/>
      <c r="F63" s="36"/>
      <c r="H63" s="165" t="s">
        <v>18</v>
      </c>
      <c r="I63" s="153" t="s">
        <v>676</v>
      </c>
      <c r="J63" s="30"/>
      <c r="K63" s="38"/>
      <c r="L63" s="73"/>
      <c r="M63" s="32"/>
      <c r="N63" s="167" t="s">
        <v>18</v>
      </c>
      <c r="O63" s="152" t="s">
        <v>1047</v>
      </c>
      <c r="P63" s="39"/>
      <c r="Q63" s="150"/>
      <c r="S63" s="36"/>
      <c r="U63" s="165" t="s">
        <v>18</v>
      </c>
      <c r="V63" s="153" t="s">
        <v>1309</v>
      </c>
      <c r="W63" s="30"/>
      <c r="X63" s="38"/>
      <c r="Y63" s="73"/>
    </row>
    <row r="64" spans="1:25" s="33" customFormat="1" ht="12.75" customHeight="1">
      <c r="A64" s="167" t="s">
        <v>20</v>
      </c>
      <c r="B64" s="152" t="s">
        <v>1384</v>
      </c>
      <c r="C64" s="27"/>
      <c r="D64" s="150"/>
      <c r="F64" s="36"/>
      <c r="H64" s="165" t="s">
        <v>20</v>
      </c>
      <c r="I64" s="153" t="s">
        <v>1385</v>
      </c>
      <c r="J64" s="30"/>
      <c r="K64" s="30"/>
      <c r="L64" s="73"/>
      <c r="M64" s="32"/>
      <c r="N64" s="167" t="s">
        <v>20</v>
      </c>
      <c r="O64" s="152" t="s">
        <v>1023</v>
      </c>
      <c r="P64" s="27"/>
      <c r="Q64" s="150"/>
      <c r="S64" s="36"/>
      <c r="U64" s="165" t="s">
        <v>20</v>
      </c>
      <c r="V64" s="153" t="s">
        <v>845</v>
      </c>
      <c r="W64" s="30"/>
      <c r="X64" s="30"/>
      <c r="Y64" s="73"/>
    </row>
    <row r="65" spans="1:25" s="33" customFormat="1" ht="12.75" customHeight="1">
      <c r="A65" s="166" t="s">
        <v>21</v>
      </c>
      <c r="B65" s="152" t="s">
        <v>1386</v>
      </c>
      <c r="C65" s="39"/>
      <c r="D65" s="150"/>
      <c r="F65" s="30"/>
      <c r="H65" s="164" t="s">
        <v>21</v>
      </c>
      <c r="I65" s="153" t="s">
        <v>1387</v>
      </c>
      <c r="J65" s="168" t="s">
        <v>117</v>
      </c>
      <c r="K65" s="38"/>
      <c r="L65" s="73"/>
      <c r="M65" s="32"/>
      <c r="N65" s="166" t="s">
        <v>21</v>
      </c>
      <c r="O65" s="152" t="s">
        <v>1388</v>
      </c>
      <c r="P65" s="39"/>
      <c r="Q65" s="150"/>
      <c r="S65" s="30"/>
      <c r="U65" s="164" t="s">
        <v>21</v>
      </c>
      <c r="V65" s="153" t="s">
        <v>28</v>
      </c>
      <c r="W65" s="168" t="s">
        <v>117</v>
      </c>
      <c r="X65" s="38"/>
      <c r="Y65" s="73"/>
    </row>
    <row r="66" spans="1:25" s="33" customFormat="1" ht="12.75" customHeight="1">
      <c r="A66" s="169"/>
      <c r="B66" s="39"/>
      <c r="C66" s="39"/>
      <c r="D66" s="150"/>
      <c r="E66" s="164" t="s">
        <v>16</v>
      </c>
      <c r="F66" s="29" t="s">
        <v>1389</v>
      </c>
      <c r="H66" s="30"/>
      <c r="I66" s="81" t="s">
        <v>27</v>
      </c>
      <c r="J66" s="155" t="s">
        <v>566</v>
      </c>
      <c r="K66" s="38"/>
      <c r="L66" s="73"/>
      <c r="M66" s="32"/>
      <c r="N66" s="169"/>
      <c r="O66" s="39"/>
      <c r="P66" s="39"/>
      <c r="Q66" s="150"/>
      <c r="R66" s="164" t="s">
        <v>16</v>
      </c>
      <c r="S66" s="29" t="s">
        <v>1390</v>
      </c>
      <c r="U66" s="30"/>
      <c r="V66" s="81" t="s">
        <v>27</v>
      </c>
      <c r="W66" s="155" t="s">
        <v>1391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165" t="s">
        <v>18</v>
      </c>
      <c r="F67" s="29" t="s">
        <v>1306</v>
      </c>
      <c r="H67" s="30"/>
      <c r="I67" s="81" t="s">
        <v>30</v>
      </c>
      <c r="J67" s="155" t="s">
        <v>561</v>
      </c>
      <c r="K67" s="26"/>
      <c r="L67" s="73"/>
      <c r="M67" s="32"/>
      <c r="N67" s="151"/>
      <c r="O67" s="82" t="s">
        <v>29</v>
      </c>
      <c r="P67" s="27"/>
      <c r="Q67" s="150"/>
      <c r="R67" s="165" t="s">
        <v>18</v>
      </c>
      <c r="S67" s="29" t="s">
        <v>588</v>
      </c>
      <c r="U67" s="30"/>
      <c r="V67" s="81" t="s">
        <v>30</v>
      </c>
      <c r="W67" s="155" t="s">
        <v>1391</v>
      </c>
      <c r="X67" s="26"/>
      <c r="Y67" s="73"/>
    </row>
    <row r="68" spans="1:25" s="33" customFormat="1" ht="12.75" customHeight="1">
      <c r="A68" s="151"/>
      <c r="B68" s="156" t="s">
        <v>984</v>
      </c>
      <c r="C68" s="27"/>
      <c r="D68" s="150"/>
      <c r="E68" s="165" t="s">
        <v>20</v>
      </c>
      <c r="F68" s="29" t="s">
        <v>81</v>
      </c>
      <c r="H68" s="38"/>
      <c r="I68" s="81" t="s">
        <v>32</v>
      </c>
      <c r="J68" s="155" t="s">
        <v>1392</v>
      </c>
      <c r="K68" s="26"/>
      <c r="L68" s="73"/>
      <c r="M68" s="32"/>
      <c r="N68" s="151"/>
      <c r="O68" s="156" t="s">
        <v>560</v>
      </c>
      <c r="P68" s="27"/>
      <c r="Q68" s="150"/>
      <c r="R68" s="165" t="s">
        <v>20</v>
      </c>
      <c r="S68" s="29" t="s">
        <v>1284</v>
      </c>
      <c r="U68" s="38"/>
      <c r="V68" s="81" t="s">
        <v>32</v>
      </c>
      <c r="W68" s="155" t="s">
        <v>1393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164" t="s">
        <v>21</v>
      </c>
      <c r="F69" s="152" t="s">
        <v>611</v>
      </c>
      <c r="H69" s="37"/>
      <c r="I69" s="83" t="s">
        <v>33</v>
      </c>
      <c r="J69" s="158" t="s">
        <v>1392</v>
      </c>
      <c r="K69" s="37"/>
      <c r="L69" s="159"/>
      <c r="M69" s="40"/>
      <c r="N69" s="157"/>
      <c r="O69" s="37"/>
      <c r="P69" s="37"/>
      <c r="Q69" s="150"/>
      <c r="R69" s="164" t="s">
        <v>21</v>
      </c>
      <c r="S69" s="152" t="s">
        <v>1394</v>
      </c>
      <c r="U69" s="37"/>
      <c r="V69" s="83" t="s">
        <v>33</v>
      </c>
      <c r="W69" s="158" t="s">
        <v>1393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-4</v>
      </c>
      <c r="B73" s="106">
        <v>4</v>
      </c>
      <c r="C73" s="107">
        <v>31</v>
      </c>
      <c r="D73" s="108" t="s">
        <v>59</v>
      </c>
      <c r="E73" s="109" t="s">
        <v>30</v>
      </c>
      <c r="F73" s="109" t="s">
        <v>188</v>
      </c>
      <c r="G73" s="111">
        <v>5</v>
      </c>
      <c r="H73" s="112"/>
      <c r="I73" s="112">
        <v>150</v>
      </c>
      <c r="J73" s="113">
        <v>71</v>
      </c>
      <c r="K73" s="114">
        <v>10</v>
      </c>
      <c r="L73" s="105">
        <v>4</v>
      </c>
      <c r="M73" s="24"/>
      <c r="N73" s="105">
        <v>4</v>
      </c>
      <c r="O73" s="106">
        <v>10</v>
      </c>
      <c r="P73" s="107">
        <v>31</v>
      </c>
      <c r="Q73" s="115" t="s">
        <v>71</v>
      </c>
      <c r="R73" s="109" t="s">
        <v>30</v>
      </c>
      <c r="S73" s="116" t="s">
        <v>225</v>
      </c>
      <c r="T73" s="117">
        <v>9</v>
      </c>
      <c r="U73" s="112">
        <v>150</v>
      </c>
      <c r="V73" s="112"/>
      <c r="W73" s="113">
        <v>71</v>
      </c>
      <c r="X73" s="118">
        <v>4</v>
      </c>
      <c r="Y73" s="105">
        <v>-4</v>
      </c>
    </row>
    <row r="74" spans="1:25" ht="16.5" customHeight="1">
      <c r="A74" s="105">
        <v>3</v>
      </c>
      <c r="B74" s="106">
        <v>9</v>
      </c>
      <c r="C74" s="107">
        <v>72</v>
      </c>
      <c r="D74" s="108" t="s">
        <v>45</v>
      </c>
      <c r="E74" s="109" t="s">
        <v>33</v>
      </c>
      <c r="F74" s="110" t="s">
        <v>434</v>
      </c>
      <c r="G74" s="111">
        <v>8</v>
      </c>
      <c r="H74" s="112">
        <v>100</v>
      </c>
      <c r="I74" s="112"/>
      <c r="J74" s="113">
        <v>32</v>
      </c>
      <c r="K74" s="114">
        <v>5</v>
      </c>
      <c r="L74" s="105">
        <v>-3</v>
      </c>
      <c r="M74" s="24"/>
      <c r="N74" s="105">
        <v>4</v>
      </c>
      <c r="O74" s="106">
        <v>12</v>
      </c>
      <c r="P74" s="107">
        <v>72</v>
      </c>
      <c r="Q74" s="108" t="s">
        <v>72</v>
      </c>
      <c r="R74" s="109" t="s">
        <v>30</v>
      </c>
      <c r="S74" s="116" t="s">
        <v>185</v>
      </c>
      <c r="T74" s="117">
        <v>10</v>
      </c>
      <c r="U74" s="112">
        <v>180</v>
      </c>
      <c r="V74" s="112"/>
      <c r="W74" s="113">
        <v>32</v>
      </c>
      <c r="X74" s="118">
        <v>2</v>
      </c>
      <c r="Y74" s="105">
        <v>-4</v>
      </c>
    </row>
    <row r="75" spans="1:25" ht="16.5" customHeight="1">
      <c r="A75" s="105">
        <v>3</v>
      </c>
      <c r="B75" s="106">
        <v>9</v>
      </c>
      <c r="C75" s="120">
        <v>11</v>
      </c>
      <c r="D75" s="108" t="s">
        <v>45</v>
      </c>
      <c r="E75" s="121" t="s">
        <v>33</v>
      </c>
      <c r="F75" s="122" t="s">
        <v>224</v>
      </c>
      <c r="G75" s="123">
        <v>8</v>
      </c>
      <c r="H75" s="124">
        <v>100</v>
      </c>
      <c r="I75" s="124"/>
      <c r="J75" s="125">
        <v>21</v>
      </c>
      <c r="K75" s="126">
        <v>5</v>
      </c>
      <c r="L75" s="127">
        <v>-3</v>
      </c>
      <c r="M75" s="42"/>
      <c r="N75" s="127">
        <v>-3</v>
      </c>
      <c r="O75" s="128">
        <v>5</v>
      </c>
      <c r="P75" s="107">
        <v>11</v>
      </c>
      <c r="Q75" s="115" t="s">
        <v>45</v>
      </c>
      <c r="R75" s="109" t="s">
        <v>27</v>
      </c>
      <c r="S75" s="119" t="s">
        <v>328</v>
      </c>
      <c r="T75" s="117">
        <v>8</v>
      </c>
      <c r="U75" s="112"/>
      <c r="V75" s="112">
        <v>100</v>
      </c>
      <c r="W75" s="113">
        <v>21</v>
      </c>
      <c r="X75" s="118">
        <v>9</v>
      </c>
      <c r="Y75" s="127">
        <v>3</v>
      </c>
    </row>
    <row r="76" spans="1:25" ht="16.5" customHeight="1">
      <c r="A76" s="105">
        <v>-3</v>
      </c>
      <c r="B76" s="106">
        <v>6</v>
      </c>
      <c r="C76" s="120">
        <v>51</v>
      </c>
      <c r="D76" s="108" t="s">
        <v>72</v>
      </c>
      <c r="E76" s="121" t="s">
        <v>33</v>
      </c>
      <c r="F76" s="121" t="s">
        <v>667</v>
      </c>
      <c r="G76" s="123">
        <v>8</v>
      </c>
      <c r="H76" s="124"/>
      <c r="I76" s="124">
        <v>120</v>
      </c>
      <c r="J76" s="125">
        <v>84</v>
      </c>
      <c r="K76" s="126">
        <v>8</v>
      </c>
      <c r="L76" s="127">
        <v>3</v>
      </c>
      <c r="M76" s="42"/>
      <c r="N76" s="127">
        <v>3</v>
      </c>
      <c r="O76" s="128">
        <v>8</v>
      </c>
      <c r="P76" s="107">
        <v>41</v>
      </c>
      <c r="Q76" s="115" t="s">
        <v>72</v>
      </c>
      <c r="R76" s="109" t="s">
        <v>30</v>
      </c>
      <c r="S76" s="119" t="s">
        <v>223</v>
      </c>
      <c r="T76" s="117">
        <v>8</v>
      </c>
      <c r="U76" s="112">
        <v>120</v>
      </c>
      <c r="V76" s="112"/>
      <c r="W76" s="113">
        <v>62</v>
      </c>
      <c r="X76" s="118">
        <v>6</v>
      </c>
      <c r="Y76" s="127">
        <v>-3</v>
      </c>
    </row>
    <row r="77" spans="1:25" ht="16.5" customHeight="1">
      <c r="A77" s="105">
        <v>6</v>
      </c>
      <c r="B77" s="106">
        <v>13</v>
      </c>
      <c r="C77" s="120">
        <v>41</v>
      </c>
      <c r="D77" s="108" t="s">
        <v>300</v>
      </c>
      <c r="E77" s="121" t="s">
        <v>33</v>
      </c>
      <c r="F77" s="121" t="s">
        <v>667</v>
      </c>
      <c r="G77" s="123">
        <v>7</v>
      </c>
      <c r="H77" s="124">
        <v>200</v>
      </c>
      <c r="I77" s="124"/>
      <c r="J77" s="125">
        <v>62</v>
      </c>
      <c r="K77" s="126">
        <v>1</v>
      </c>
      <c r="L77" s="127">
        <v>-6</v>
      </c>
      <c r="M77" s="42"/>
      <c r="N77" s="127">
        <v>-3</v>
      </c>
      <c r="O77" s="128">
        <v>5</v>
      </c>
      <c r="P77" s="107">
        <v>51</v>
      </c>
      <c r="Q77" s="115" t="s">
        <v>45</v>
      </c>
      <c r="R77" s="109" t="s">
        <v>30</v>
      </c>
      <c r="S77" s="116" t="s">
        <v>225</v>
      </c>
      <c r="T77" s="117">
        <v>8</v>
      </c>
      <c r="U77" s="112"/>
      <c r="V77" s="112">
        <v>100</v>
      </c>
      <c r="W77" s="113">
        <v>84</v>
      </c>
      <c r="X77" s="118">
        <v>9</v>
      </c>
      <c r="Y77" s="127">
        <v>3</v>
      </c>
    </row>
    <row r="78" spans="1:25" ht="16.5" customHeight="1">
      <c r="A78" s="105">
        <v>-11</v>
      </c>
      <c r="B78" s="106">
        <v>2</v>
      </c>
      <c r="C78" s="107">
        <v>61</v>
      </c>
      <c r="D78" s="115" t="s">
        <v>45</v>
      </c>
      <c r="E78" s="121" t="s">
        <v>33</v>
      </c>
      <c r="F78" s="121" t="s">
        <v>667</v>
      </c>
      <c r="G78" s="111">
        <v>9</v>
      </c>
      <c r="H78" s="112"/>
      <c r="I78" s="112">
        <v>600</v>
      </c>
      <c r="J78" s="113">
        <v>43</v>
      </c>
      <c r="K78" s="114">
        <v>12</v>
      </c>
      <c r="L78" s="105">
        <v>11</v>
      </c>
      <c r="M78" s="24"/>
      <c r="N78" s="105">
        <v>12</v>
      </c>
      <c r="O78" s="106">
        <v>14</v>
      </c>
      <c r="P78" s="107">
        <v>61</v>
      </c>
      <c r="Q78" s="115" t="s">
        <v>45</v>
      </c>
      <c r="R78" s="121" t="s">
        <v>30</v>
      </c>
      <c r="S78" s="129" t="s">
        <v>185</v>
      </c>
      <c r="T78" s="117">
        <v>10</v>
      </c>
      <c r="U78" s="112">
        <v>630</v>
      </c>
      <c r="V78" s="112"/>
      <c r="W78" s="113">
        <v>43</v>
      </c>
      <c r="X78" s="118">
        <v>0</v>
      </c>
      <c r="Y78" s="105">
        <v>-12</v>
      </c>
    </row>
    <row r="79" spans="1:25" ht="16.5" customHeight="1">
      <c r="A79" s="105">
        <v>6</v>
      </c>
      <c r="B79" s="106">
        <v>13</v>
      </c>
      <c r="C79" s="107">
        <v>22</v>
      </c>
      <c r="D79" s="108" t="s">
        <v>45</v>
      </c>
      <c r="E79" s="109" t="s">
        <v>33</v>
      </c>
      <c r="F79" s="110" t="s">
        <v>224</v>
      </c>
      <c r="G79" s="111">
        <v>7</v>
      </c>
      <c r="H79" s="112">
        <v>200</v>
      </c>
      <c r="I79" s="112"/>
      <c r="J79" s="113">
        <v>12</v>
      </c>
      <c r="K79" s="114">
        <v>1</v>
      </c>
      <c r="L79" s="105">
        <v>-6</v>
      </c>
      <c r="M79" s="24"/>
      <c r="N79" s="105">
        <v>-6</v>
      </c>
      <c r="O79" s="106">
        <v>1</v>
      </c>
      <c r="P79" s="107">
        <v>22</v>
      </c>
      <c r="Q79" s="108" t="s">
        <v>45</v>
      </c>
      <c r="R79" s="109" t="s">
        <v>30</v>
      </c>
      <c r="S79" s="116" t="s">
        <v>225</v>
      </c>
      <c r="T79" s="117">
        <v>7</v>
      </c>
      <c r="U79" s="112"/>
      <c r="V79" s="112">
        <v>200</v>
      </c>
      <c r="W79" s="113">
        <v>12</v>
      </c>
      <c r="X79" s="118">
        <v>13</v>
      </c>
      <c r="Y79" s="105">
        <v>6</v>
      </c>
    </row>
    <row r="80" spans="1:25" ht="16.5" customHeight="1">
      <c r="A80" s="105">
        <v>-14</v>
      </c>
      <c r="B80" s="106">
        <v>0</v>
      </c>
      <c r="C80" s="107">
        <v>83</v>
      </c>
      <c r="D80" s="108" t="s">
        <v>1467</v>
      </c>
      <c r="E80" s="109" t="s">
        <v>27</v>
      </c>
      <c r="F80" s="109" t="s">
        <v>184</v>
      </c>
      <c r="G80" s="111">
        <v>4</v>
      </c>
      <c r="H80" s="112"/>
      <c r="I80" s="112">
        <v>1100</v>
      </c>
      <c r="J80" s="113">
        <v>53</v>
      </c>
      <c r="K80" s="114">
        <v>14</v>
      </c>
      <c r="L80" s="105">
        <v>14</v>
      </c>
      <c r="M80" s="24"/>
      <c r="N80" s="105">
        <v>-6</v>
      </c>
      <c r="O80" s="106">
        <v>1</v>
      </c>
      <c r="P80" s="107">
        <v>83</v>
      </c>
      <c r="Q80" s="115" t="s">
        <v>45</v>
      </c>
      <c r="R80" s="109" t="s">
        <v>30</v>
      </c>
      <c r="S80" s="119" t="s">
        <v>223</v>
      </c>
      <c r="T80" s="117">
        <v>7</v>
      </c>
      <c r="U80" s="112"/>
      <c r="V80" s="112">
        <v>200</v>
      </c>
      <c r="W80" s="113">
        <v>53</v>
      </c>
      <c r="X80" s="118">
        <v>13</v>
      </c>
      <c r="Y80" s="105">
        <v>6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>
        <v>27</v>
      </c>
      <c r="F82" s="135"/>
      <c r="G82" s="162"/>
      <c r="H82" s="137" t="s">
        <v>9</v>
      </c>
      <c r="I82" s="137"/>
      <c r="J82" s="171" t="s">
        <v>47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>
        <v>28</v>
      </c>
      <c r="S82" s="135"/>
      <c r="T82" s="162"/>
      <c r="U82" s="137" t="s">
        <v>9</v>
      </c>
      <c r="V82" s="137"/>
      <c r="W82" s="171" t="s">
        <v>49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14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15</v>
      </c>
      <c r="X83" s="171"/>
      <c r="Y83" s="138"/>
    </row>
    <row r="84" spans="1:25" s="33" customFormat="1" ht="4.5" customHeight="1">
      <c r="A84" s="141"/>
      <c r="B84" s="142"/>
      <c r="C84" s="143"/>
      <c r="D84" s="163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63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7 тур</v>
      </c>
      <c r="B85" s="26"/>
      <c r="C85" s="27"/>
      <c r="D85" s="150"/>
      <c r="E85" s="164" t="s">
        <v>16</v>
      </c>
      <c r="F85" s="29" t="s">
        <v>17</v>
      </c>
      <c r="H85" s="30"/>
      <c r="I85" s="31"/>
      <c r="J85" s="36"/>
      <c r="K85" s="72"/>
      <c r="L85" s="73"/>
      <c r="M85" s="32"/>
      <c r="N85" s="149" t="str">
        <f>$A$4</f>
        <v>7 тур</v>
      </c>
      <c r="O85" s="26"/>
      <c r="P85" s="27"/>
      <c r="Q85" s="150"/>
      <c r="R85" s="164" t="s">
        <v>16</v>
      </c>
      <c r="S85" s="29" t="s">
        <v>23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165" t="s">
        <v>18</v>
      </c>
      <c r="F86" s="29" t="s">
        <v>1395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8.1</v>
      </c>
      <c r="L86" s="75"/>
      <c r="M86" s="32"/>
      <c r="N86" s="151"/>
      <c r="O86" s="26"/>
      <c r="P86" s="27"/>
      <c r="Q86" s="150"/>
      <c r="R86" s="165" t="s">
        <v>18</v>
      </c>
      <c r="S86" s="29" t="s">
        <v>811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17.1</v>
      </c>
      <c r="Y86" s="75"/>
    </row>
    <row r="87" spans="1:25" s="33" customFormat="1" ht="12.75" customHeight="1">
      <c r="A87" s="151"/>
      <c r="B87" s="26"/>
      <c r="C87" s="27"/>
      <c r="D87" s="150"/>
      <c r="E87" s="165" t="s">
        <v>20</v>
      </c>
      <c r="F87" s="29" t="s">
        <v>1396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17.1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5.1</v>
      </c>
      <c r="M87" s="32"/>
      <c r="N87" s="151"/>
      <c r="O87" s="26"/>
      <c r="P87" s="27"/>
      <c r="Q87" s="150"/>
      <c r="R87" s="165" t="s">
        <v>20</v>
      </c>
      <c r="S87" s="29" t="s">
        <v>233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14.1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3.1</v>
      </c>
    </row>
    <row r="88" spans="1:25" s="33" customFormat="1" ht="12.75" customHeight="1">
      <c r="A88" s="151"/>
      <c r="B88" s="26"/>
      <c r="C88" s="27"/>
      <c r="D88" s="150"/>
      <c r="E88" s="164" t="s">
        <v>21</v>
      </c>
      <c r="F88" s="29" t="s">
        <v>680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10.1</v>
      </c>
      <c r="L88" s="75"/>
      <c r="M88" s="32"/>
      <c r="N88" s="151"/>
      <c r="O88" s="26"/>
      <c r="P88" s="27"/>
      <c r="Q88" s="150"/>
      <c r="R88" s="164" t="s">
        <v>21</v>
      </c>
      <c r="S88" s="29" t="s">
        <v>1397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6.1</v>
      </c>
      <c r="Y88" s="75"/>
    </row>
    <row r="89" spans="1:25" s="33" customFormat="1" ht="12.75" customHeight="1">
      <c r="A89" s="166" t="s">
        <v>16</v>
      </c>
      <c r="B89" s="152" t="s">
        <v>988</v>
      </c>
      <c r="C89" s="27"/>
      <c r="D89" s="150"/>
      <c r="F89" s="30"/>
      <c r="H89" s="164" t="s">
        <v>16</v>
      </c>
      <c r="I89" s="153" t="s">
        <v>170</v>
      </c>
      <c r="J89" s="30"/>
      <c r="K89" s="38"/>
      <c r="L89" s="73"/>
      <c r="M89" s="32"/>
      <c r="N89" s="166" t="s">
        <v>16</v>
      </c>
      <c r="O89" s="152" t="s">
        <v>1398</v>
      </c>
      <c r="P89" s="27"/>
      <c r="Q89" s="150"/>
      <c r="S89" s="30"/>
      <c r="U89" s="164" t="s">
        <v>16</v>
      </c>
      <c r="V89" s="153" t="s">
        <v>242</v>
      </c>
      <c r="W89" s="30"/>
      <c r="X89" s="38"/>
      <c r="Y89" s="73"/>
    </row>
    <row r="90" spans="1:25" s="33" customFormat="1" ht="12.75" customHeight="1">
      <c r="A90" s="167" t="s">
        <v>18</v>
      </c>
      <c r="B90" s="152" t="s">
        <v>322</v>
      </c>
      <c r="C90" s="39"/>
      <c r="D90" s="150"/>
      <c r="F90" s="36"/>
      <c r="H90" s="165" t="s">
        <v>18</v>
      </c>
      <c r="I90" s="153" t="s">
        <v>925</v>
      </c>
      <c r="J90" s="30"/>
      <c r="K90" s="38"/>
      <c r="L90" s="73"/>
      <c r="M90" s="32"/>
      <c r="N90" s="167" t="s">
        <v>18</v>
      </c>
      <c r="O90" s="152" t="s">
        <v>325</v>
      </c>
      <c r="P90" s="39"/>
      <c r="Q90" s="150"/>
      <c r="S90" s="36"/>
      <c r="U90" s="165" t="s">
        <v>18</v>
      </c>
      <c r="V90" s="153" t="s">
        <v>459</v>
      </c>
      <c r="W90" s="30"/>
      <c r="X90" s="38"/>
      <c r="Y90" s="73"/>
    </row>
    <row r="91" spans="1:25" s="33" customFormat="1" ht="12.75" customHeight="1">
      <c r="A91" s="167" t="s">
        <v>20</v>
      </c>
      <c r="B91" s="152" t="s">
        <v>156</v>
      </c>
      <c r="C91" s="27"/>
      <c r="D91" s="150"/>
      <c r="F91" s="36"/>
      <c r="H91" s="165" t="s">
        <v>20</v>
      </c>
      <c r="I91" s="153" t="s">
        <v>938</v>
      </c>
      <c r="J91" s="30"/>
      <c r="K91" s="30"/>
      <c r="L91" s="73"/>
      <c r="M91" s="32"/>
      <c r="N91" s="167" t="s">
        <v>20</v>
      </c>
      <c r="O91" s="152" t="s">
        <v>342</v>
      </c>
      <c r="P91" s="27"/>
      <c r="Q91" s="150"/>
      <c r="S91" s="36"/>
      <c r="U91" s="165" t="s">
        <v>20</v>
      </c>
      <c r="V91" s="153" t="s">
        <v>1399</v>
      </c>
      <c r="W91" s="30"/>
      <c r="X91" s="30"/>
      <c r="Y91" s="73"/>
    </row>
    <row r="92" spans="1:25" s="33" customFormat="1" ht="12.75" customHeight="1">
      <c r="A92" s="166" t="s">
        <v>21</v>
      </c>
      <c r="B92" s="152" t="s">
        <v>707</v>
      </c>
      <c r="C92" s="39"/>
      <c r="D92" s="150"/>
      <c r="F92" s="30"/>
      <c r="H92" s="164" t="s">
        <v>21</v>
      </c>
      <c r="I92" s="153" t="s">
        <v>1400</v>
      </c>
      <c r="J92" s="168" t="s">
        <v>117</v>
      </c>
      <c r="K92" s="38"/>
      <c r="L92" s="73"/>
      <c r="M92" s="32"/>
      <c r="N92" s="166" t="s">
        <v>21</v>
      </c>
      <c r="O92" s="152" t="s">
        <v>944</v>
      </c>
      <c r="P92" s="39"/>
      <c r="Q92" s="150"/>
      <c r="S92" s="30"/>
      <c r="U92" s="164" t="s">
        <v>21</v>
      </c>
      <c r="V92" s="153" t="s">
        <v>96</v>
      </c>
      <c r="W92" s="168" t="s">
        <v>117</v>
      </c>
      <c r="X92" s="38"/>
      <c r="Y92" s="73"/>
    </row>
    <row r="93" spans="1:25" s="33" customFormat="1" ht="12.75" customHeight="1">
      <c r="A93" s="169"/>
      <c r="B93" s="39"/>
      <c r="C93" s="39"/>
      <c r="D93" s="150"/>
      <c r="E93" s="164" t="s">
        <v>16</v>
      </c>
      <c r="F93" s="29" t="s">
        <v>930</v>
      </c>
      <c r="H93" s="30"/>
      <c r="I93" s="81" t="s">
        <v>27</v>
      </c>
      <c r="J93" s="155" t="s">
        <v>1401</v>
      </c>
      <c r="K93" s="38"/>
      <c r="L93" s="73"/>
      <c r="M93" s="32"/>
      <c r="N93" s="169"/>
      <c r="O93" s="39"/>
      <c r="P93" s="39"/>
      <c r="Q93" s="150"/>
      <c r="R93" s="164" t="s">
        <v>16</v>
      </c>
      <c r="S93" s="29" t="s">
        <v>1402</v>
      </c>
      <c r="U93" s="30"/>
      <c r="V93" s="81" t="s">
        <v>27</v>
      </c>
      <c r="W93" s="155" t="s">
        <v>1403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165" t="s">
        <v>18</v>
      </c>
      <c r="F94" s="29" t="s">
        <v>1404</v>
      </c>
      <c r="H94" s="30"/>
      <c r="I94" s="81" t="s">
        <v>30</v>
      </c>
      <c r="J94" s="155" t="s">
        <v>1405</v>
      </c>
      <c r="K94" s="26"/>
      <c r="L94" s="73"/>
      <c r="M94" s="32"/>
      <c r="N94" s="151"/>
      <c r="O94" s="82" t="s">
        <v>29</v>
      </c>
      <c r="P94" s="27"/>
      <c r="Q94" s="150"/>
      <c r="R94" s="165" t="s">
        <v>18</v>
      </c>
      <c r="S94" s="29" t="s">
        <v>242</v>
      </c>
      <c r="U94" s="30"/>
      <c r="V94" s="81" t="s">
        <v>30</v>
      </c>
      <c r="W94" s="155" t="s">
        <v>1403</v>
      </c>
      <c r="X94" s="26"/>
      <c r="Y94" s="73"/>
    </row>
    <row r="95" spans="1:25" s="33" customFormat="1" ht="12.75" customHeight="1">
      <c r="A95" s="151"/>
      <c r="B95" s="156" t="s">
        <v>1406</v>
      </c>
      <c r="C95" s="27"/>
      <c r="D95" s="150"/>
      <c r="E95" s="165" t="s">
        <v>20</v>
      </c>
      <c r="F95" s="29" t="s">
        <v>736</v>
      </c>
      <c r="H95" s="38"/>
      <c r="I95" s="81" t="s">
        <v>32</v>
      </c>
      <c r="J95" s="155" t="s">
        <v>1407</v>
      </c>
      <c r="K95" s="26"/>
      <c r="L95" s="73"/>
      <c r="M95" s="32"/>
      <c r="N95" s="151"/>
      <c r="O95" s="156" t="s">
        <v>1408</v>
      </c>
      <c r="P95" s="27"/>
      <c r="Q95" s="150"/>
      <c r="R95" s="165" t="s">
        <v>20</v>
      </c>
      <c r="S95" s="29" t="s">
        <v>1263</v>
      </c>
      <c r="U95" s="38"/>
      <c r="V95" s="81" t="s">
        <v>32</v>
      </c>
      <c r="W95" s="155" t="s">
        <v>1409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164" t="s">
        <v>21</v>
      </c>
      <c r="F96" s="152" t="s">
        <v>737</v>
      </c>
      <c r="H96" s="37"/>
      <c r="I96" s="83" t="s">
        <v>33</v>
      </c>
      <c r="J96" s="158" t="s">
        <v>1410</v>
      </c>
      <c r="K96" s="37"/>
      <c r="L96" s="159"/>
      <c r="M96" s="40"/>
      <c r="N96" s="157"/>
      <c r="O96" s="37"/>
      <c r="P96" s="37"/>
      <c r="Q96" s="150"/>
      <c r="R96" s="164" t="s">
        <v>21</v>
      </c>
      <c r="S96" s="152" t="s">
        <v>1026</v>
      </c>
      <c r="U96" s="37"/>
      <c r="V96" s="83" t="s">
        <v>33</v>
      </c>
      <c r="W96" s="158" t="s">
        <v>1409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-1</v>
      </c>
      <c r="B100" s="106">
        <v>4</v>
      </c>
      <c r="C100" s="107">
        <v>31</v>
      </c>
      <c r="D100" s="108" t="s">
        <v>59</v>
      </c>
      <c r="E100" s="109" t="s">
        <v>27</v>
      </c>
      <c r="F100" s="109" t="s">
        <v>190</v>
      </c>
      <c r="G100" s="111">
        <v>4</v>
      </c>
      <c r="H100" s="112"/>
      <c r="I100" s="112">
        <v>200</v>
      </c>
      <c r="J100" s="113">
        <v>71</v>
      </c>
      <c r="K100" s="114">
        <v>10</v>
      </c>
      <c r="L100" s="105">
        <v>1</v>
      </c>
      <c r="M100" s="24"/>
      <c r="N100" s="105">
        <v>5</v>
      </c>
      <c r="O100" s="106">
        <v>14</v>
      </c>
      <c r="P100" s="107">
        <v>61</v>
      </c>
      <c r="Q100" s="115" t="s">
        <v>839</v>
      </c>
      <c r="R100" s="109" t="s">
        <v>33</v>
      </c>
      <c r="S100" s="116" t="s">
        <v>184</v>
      </c>
      <c r="T100" s="117">
        <v>5</v>
      </c>
      <c r="U100" s="112">
        <v>300</v>
      </c>
      <c r="V100" s="112"/>
      <c r="W100" s="113">
        <v>43</v>
      </c>
      <c r="X100" s="118">
        <v>0</v>
      </c>
      <c r="Y100" s="105">
        <v>-5</v>
      </c>
    </row>
    <row r="101" spans="1:25" ht="16.5" customHeight="1">
      <c r="A101" s="105">
        <v>0</v>
      </c>
      <c r="B101" s="106">
        <v>7</v>
      </c>
      <c r="C101" s="107">
        <v>72</v>
      </c>
      <c r="D101" s="108" t="s">
        <v>73</v>
      </c>
      <c r="E101" s="109" t="s">
        <v>33</v>
      </c>
      <c r="F101" s="110" t="s">
        <v>223</v>
      </c>
      <c r="G101" s="111">
        <v>10</v>
      </c>
      <c r="H101" s="112"/>
      <c r="I101" s="112">
        <v>170</v>
      </c>
      <c r="J101" s="113">
        <v>32</v>
      </c>
      <c r="K101" s="114">
        <v>7</v>
      </c>
      <c r="L101" s="105">
        <v>0</v>
      </c>
      <c r="M101" s="24"/>
      <c r="N101" s="105">
        <v>0</v>
      </c>
      <c r="O101" s="106">
        <v>5</v>
      </c>
      <c r="P101" s="107">
        <v>41</v>
      </c>
      <c r="Q101" s="108" t="s">
        <v>536</v>
      </c>
      <c r="R101" s="109" t="s">
        <v>27</v>
      </c>
      <c r="S101" s="116" t="s">
        <v>361</v>
      </c>
      <c r="T101" s="117">
        <v>8</v>
      </c>
      <c r="U101" s="112">
        <v>90</v>
      </c>
      <c r="V101" s="112"/>
      <c r="W101" s="113">
        <v>62</v>
      </c>
      <c r="X101" s="118">
        <v>9</v>
      </c>
      <c r="Y101" s="105">
        <v>0</v>
      </c>
    </row>
    <row r="102" spans="1:25" ht="16.5" customHeight="1">
      <c r="A102" s="105">
        <v>-12</v>
      </c>
      <c r="B102" s="106">
        <v>0</v>
      </c>
      <c r="C102" s="120">
        <v>11</v>
      </c>
      <c r="D102" s="108" t="s">
        <v>1411</v>
      </c>
      <c r="E102" s="121" t="s">
        <v>33</v>
      </c>
      <c r="F102" s="122" t="s">
        <v>1011</v>
      </c>
      <c r="G102" s="123">
        <v>11</v>
      </c>
      <c r="H102" s="124"/>
      <c r="I102" s="124">
        <v>770</v>
      </c>
      <c r="J102" s="125">
        <v>21</v>
      </c>
      <c r="K102" s="126">
        <v>14</v>
      </c>
      <c r="L102" s="127">
        <v>12</v>
      </c>
      <c r="M102" s="42"/>
      <c r="N102" s="127">
        <v>-5</v>
      </c>
      <c r="O102" s="128">
        <v>1</v>
      </c>
      <c r="P102" s="107">
        <v>31</v>
      </c>
      <c r="Q102" s="115" t="s">
        <v>300</v>
      </c>
      <c r="R102" s="109" t="s">
        <v>27</v>
      </c>
      <c r="S102" s="119" t="s">
        <v>572</v>
      </c>
      <c r="T102" s="117">
        <v>8</v>
      </c>
      <c r="U102" s="112"/>
      <c r="V102" s="112">
        <v>100</v>
      </c>
      <c r="W102" s="113">
        <v>71</v>
      </c>
      <c r="X102" s="118">
        <v>13</v>
      </c>
      <c r="Y102" s="127">
        <v>5</v>
      </c>
    </row>
    <row r="103" spans="1:25" ht="16.5" customHeight="1">
      <c r="A103" s="105">
        <v>1</v>
      </c>
      <c r="B103" s="106">
        <v>10</v>
      </c>
      <c r="C103" s="107">
        <v>51</v>
      </c>
      <c r="D103" s="115" t="s">
        <v>569</v>
      </c>
      <c r="E103" s="121" t="s">
        <v>33</v>
      </c>
      <c r="F103" s="122" t="s">
        <v>730</v>
      </c>
      <c r="G103" s="111">
        <v>9</v>
      </c>
      <c r="H103" s="112"/>
      <c r="I103" s="112">
        <v>140</v>
      </c>
      <c r="J103" s="113">
        <v>84</v>
      </c>
      <c r="K103" s="114">
        <v>4</v>
      </c>
      <c r="L103" s="105">
        <v>-1</v>
      </c>
      <c r="M103" s="24"/>
      <c r="N103" s="105">
        <v>0</v>
      </c>
      <c r="O103" s="106">
        <v>5</v>
      </c>
      <c r="P103" s="107">
        <v>72</v>
      </c>
      <c r="Q103" s="115" t="s">
        <v>536</v>
      </c>
      <c r="R103" s="121" t="s">
        <v>27</v>
      </c>
      <c r="S103" s="160" t="s">
        <v>229</v>
      </c>
      <c r="T103" s="117">
        <v>8</v>
      </c>
      <c r="U103" s="112">
        <v>90</v>
      </c>
      <c r="V103" s="112"/>
      <c r="W103" s="113">
        <v>32</v>
      </c>
      <c r="X103" s="118">
        <v>9</v>
      </c>
      <c r="Y103" s="105">
        <v>0</v>
      </c>
    </row>
    <row r="104" spans="1:25" ht="16.5" customHeight="1">
      <c r="A104" s="105">
        <v>7</v>
      </c>
      <c r="B104" s="106">
        <v>14</v>
      </c>
      <c r="C104" s="107">
        <v>41</v>
      </c>
      <c r="D104" s="115" t="s">
        <v>1465</v>
      </c>
      <c r="E104" s="121" t="s">
        <v>30</v>
      </c>
      <c r="F104" s="121" t="s">
        <v>327</v>
      </c>
      <c r="G104" s="111">
        <v>9</v>
      </c>
      <c r="H104" s="112">
        <v>140</v>
      </c>
      <c r="I104" s="112"/>
      <c r="J104" s="113">
        <v>62</v>
      </c>
      <c r="K104" s="114">
        <v>0</v>
      </c>
      <c r="L104" s="105">
        <v>-7</v>
      </c>
      <c r="M104" s="24"/>
      <c r="N104" s="105">
        <v>2</v>
      </c>
      <c r="O104" s="106">
        <v>12</v>
      </c>
      <c r="P104" s="107">
        <v>11</v>
      </c>
      <c r="Q104" s="115" t="s">
        <v>71</v>
      </c>
      <c r="R104" s="121" t="s">
        <v>27</v>
      </c>
      <c r="S104" s="129" t="s">
        <v>361</v>
      </c>
      <c r="T104" s="117">
        <v>9</v>
      </c>
      <c r="U104" s="112">
        <v>150</v>
      </c>
      <c r="V104" s="112"/>
      <c r="W104" s="113">
        <v>21</v>
      </c>
      <c r="X104" s="118">
        <v>2</v>
      </c>
      <c r="Y104" s="105">
        <v>-2</v>
      </c>
    </row>
    <row r="105" spans="1:25" ht="16.5" customHeight="1">
      <c r="A105" s="105">
        <v>0</v>
      </c>
      <c r="B105" s="106">
        <v>7</v>
      </c>
      <c r="C105" s="107">
        <v>83</v>
      </c>
      <c r="D105" s="115" t="s">
        <v>73</v>
      </c>
      <c r="E105" s="121" t="s">
        <v>33</v>
      </c>
      <c r="F105" s="122" t="s">
        <v>786</v>
      </c>
      <c r="G105" s="111">
        <v>10</v>
      </c>
      <c r="H105" s="112"/>
      <c r="I105" s="112">
        <v>170</v>
      </c>
      <c r="J105" s="113">
        <v>53</v>
      </c>
      <c r="K105" s="114">
        <v>7</v>
      </c>
      <c r="L105" s="105">
        <v>0</v>
      </c>
      <c r="M105" s="24"/>
      <c r="N105" s="105">
        <v>0</v>
      </c>
      <c r="O105" s="106">
        <v>8</v>
      </c>
      <c r="P105" s="107">
        <v>51</v>
      </c>
      <c r="Q105" s="115" t="s">
        <v>536</v>
      </c>
      <c r="R105" s="121" t="s">
        <v>27</v>
      </c>
      <c r="S105" s="160" t="s">
        <v>572</v>
      </c>
      <c r="T105" s="117">
        <v>9</v>
      </c>
      <c r="U105" s="112">
        <v>110</v>
      </c>
      <c r="V105" s="112"/>
      <c r="W105" s="113">
        <v>84</v>
      </c>
      <c r="X105" s="118">
        <v>6</v>
      </c>
      <c r="Y105" s="105">
        <v>0</v>
      </c>
    </row>
    <row r="106" spans="1:25" ht="16.5" customHeight="1">
      <c r="A106" s="105">
        <v>6</v>
      </c>
      <c r="B106" s="106">
        <v>12</v>
      </c>
      <c r="C106" s="107">
        <v>61</v>
      </c>
      <c r="D106" s="108" t="s">
        <v>57</v>
      </c>
      <c r="E106" s="109" t="s">
        <v>33</v>
      </c>
      <c r="F106" s="110" t="s">
        <v>228</v>
      </c>
      <c r="G106" s="111">
        <v>9</v>
      </c>
      <c r="H106" s="112">
        <v>50</v>
      </c>
      <c r="I106" s="112"/>
      <c r="J106" s="113">
        <v>43</v>
      </c>
      <c r="K106" s="114">
        <v>2</v>
      </c>
      <c r="L106" s="105">
        <v>-6</v>
      </c>
      <c r="M106" s="24"/>
      <c r="N106" s="105">
        <v>1</v>
      </c>
      <c r="O106" s="106">
        <v>10</v>
      </c>
      <c r="P106" s="107">
        <v>22</v>
      </c>
      <c r="Q106" s="108" t="s">
        <v>72</v>
      </c>
      <c r="R106" s="109" t="s">
        <v>27</v>
      </c>
      <c r="S106" s="119" t="s">
        <v>572</v>
      </c>
      <c r="T106" s="117">
        <v>8</v>
      </c>
      <c r="U106" s="112">
        <v>120</v>
      </c>
      <c r="V106" s="112"/>
      <c r="W106" s="113">
        <v>12</v>
      </c>
      <c r="X106" s="118">
        <v>4</v>
      </c>
      <c r="Y106" s="105">
        <v>-1</v>
      </c>
    </row>
    <row r="107" spans="1:25" ht="16.5" customHeight="1">
      <c r="A107" s="105">
        <v>-7</v>
      </c>
      <c r="B107" s="106">
        <v>2</v>
      </c>
      <c r="C107" s="107">
        <v>22</v>
      </c>
      <c r="D107" s="108" t="s">
        <v>431</v>
      </c>
      <c r="E107" s="109" t="s">
        <v>33</v>
      </c>
      <c r="F107" s="110" t="s">
        <v>1011</v>
      </c>
      <c r="G107" s="111">
        <v>11</v>
      </c>
      <c r="H107" s="112"/>
      <c r="I107" s="112">
        <v>450</v>
      </c>
      <c r="J107" s="113">
        <v>12</v>
      </c>
      <c r="K107" s="114">
        <v>12</v>
      </c>
      <c r="L107" s="105">
        <v>7</v>
      </c>
      <c r="M107" s="24"/>
      <c r="N107" s="105">
        <v>-5</v>
      </c>
      <c r="O107" s="106">
        <v>1</v>
      </c>
      <c r="P107" s="107">
        <v>83</v>
      </c>
      <c r="Q107" s="115" t="s">
        <v>45</v>
      </c>
      <c r="R107" s="109" t="s">
        <v>30</v>
      </c>
      <c r="S107" s="116" t="s">
        <v>603</v>
      </c>
      <c r="T107" s="117">
        <v>8</v>
      </c>
      <c r="U107" s="112"/>
      <c r="V107" s="112">
        <v>100</v>
      </c>
      <c r="W107" s="113">
        <v>53</v>
      </c>
      <c r="X107" s="118">
        <v>13</v>
      </c>
      <c r="Y107" s="105">
        <v>5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>
        <v>29</v>
      </c>
      <c r="F109" s="135"/>
      <c r="G109" s="162"/>
      <c r="H109" s="137" t="s">
        <v>9</v>
      </c>
      <c r="I109" s="137"/>
      <c r="J109" s="171" t="s">
        <v>10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>
        <v>30</v>
      </c>
      <c r="S109" s="135"/>
      <c r="T109" s="162"/>
      <c r="U109" s="137" t="s">
        <v>9</v>
      </c>
      <c r="V109" s="137"/>
      <c r="W109" s="171" t="s">
        <v>12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51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14</v>
      </c>
      <c r="X110" s="171"/>
      <c r="Y110" s="138"/>
    </row>
    <row r="111" spans="1:25" s="33" customFormat="1" ht="4.5" customHeight="1">
      <c r="A111" s="141"/>
      <c r="B111" s="142"/>
      <c r="C111" s="143"/>
      <c r="D111" s="163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63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7 тур</v>
      </c>
      <c r="B112" s="26"/>
      <c r="C112" s="27"/>
      <c r="D112" s="150"/>
      <c r="E112" s="164" t="s">
        <v>16</v>
      </c>
      <c r="F112" s="29" t="s">
        <v>1133</v>
      </c>
      <c r="H112" s="30"/>
      <c r="I112" s="31"/>
      <c r="J112" s="36"/>
      <c r="K112" s="72"/>
      <c r="L112" s="73"/>
      <c r="M112" s="32"/>
      <c r="N112" s="149" t="str">
        <f>$A$4</f>
        <v>7 тур</v>
      </c>
      <c r="O112" s="26"/>
      <c r="P112" s="27"/>
      <c r="Q112" s="150"/>
      <c r="R112" s="164" t="s">
        <v>16</v>
      </c>
      <c r="S112" s="29" t="s">
        <v>1412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165" t="s">
        <v>18</v>
      </c>
      <c r="F113" s="29" t="s">
        <v>1413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13.1</v>
      </c>
      <c r="L113" s="75"/>
      <c r="M113" s="32"/>
      <c r="N113" s="151"/>
      <c r="O113" s="26"/>
      <c r="P113" s="27"/>
      <c r="Q113" s="150"/>
      <c r="R113" s="165" t="s">
        <v>18</v>
      </c>
      <c r="S113" s="29" t="s">
        <v>796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11.1</v>
      </c>
      <c r="Y113" s="75"/>
    </row>
    <row r="114" spans="1:25" s="33" customFormat="1" ht="12.75" customHeight="1">
      <c r="A114" s="151"/>
      <c r="B114" s="26"/>
      <c r="C114" s="27"/>
      <c r="D114" s="150"/>
      <c r="E114" s="165" t="s">
        <v>20</v>
      </c>
      <c r="F114" s="29" t="s">
        <v>870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3.1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14.1</v>
      </c>
      <c r="M114" s="32"/>
      <c r="N114" s="151"/>
      <c r="O114" s="26"/>
      <c r="P114" s="27"/>
      <c r="Q114" s="150"/>
      <c r="R114" s="165" t="s">
        <v>20</v>
      </c>
      <c r="S114" s="29" t="s">
        <v>14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11.1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12.1</v>
      </c>
    </row>
    <row r="115" spans="1:25" s="33" customFormat="1" ht="12.75" customHeight="1">
      <c r="A115" s="151"/>
      <c r="B115" s="26"/>
      <c r="C115" s="27"/>
      <c r="D115" s="150"/>
      <c r="E115" s="164" t="s">
        <v>21</v>
      </c>
      <c r="F115" s="29" t="s">
        <v>1414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10.1</v>
      </c>
      <c r="L115" s="75"/>
      <c r="M115" s="32"/>
      <c r="N115" s="151"/>
      <c r="O115" s="26"/>
      <c r="P115" s="27"/>
      <c r="Q115" s="150"/>
      <c r="R115" s="164" t="s">
        <v>21</v>
      </c>
      <c r="S115" s="29" t="s">
        <v>952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6.1</v>
      </c>
      <c r="Y115" s="75"/>
    </row>
    <row r="116" spans="1:25" s="33" customFormat="1" ht="12.75" customHeight="1">
      <c r="A116" s="166" t="s">
        <v>16</v>
      </c>
      <c r="B116" s="152" t="s">
        <v>1415</v>
      </c>
      <c r="C116" s="27"/>
      <c r="D116" s="150"/>
      <c r="F116" s="30"/>
      <c r="H116" s="164" t="s">
        <v>16</v>
      </c>
      <c r="I116" s="153" t="s">
        <v>289</v>
      </c>
      <c r="J116" s="30"/>
      <c r="K116" s="38"/>
      <c r="L116" s="73"/>
      <c r="M116" s="32"/>
      <c r="N116" s="166" t="s">
        <v>16</v>
      </c>
      <c r="O116" s="152" t="s">
        <v>1416</v>
      </c>
      <c r="P116" s="27"/>
      <c r="Q116" s="150"/>
      <c r="S116" s="30"/>
      <c r="U116" s="164" t="s">
        <v>16</v>
      </c>
      <c r="V116" s="153" t="s">
        <v>22</v>
      </c>
      <c r="W116" s="30"/>
      <c r="X116" s="38"/>
      <c r="Y116" s="73"/>
    </row>
    <row r="117" spans="1:25" s="33" customFormat="1" ht="12.75" customHeight="1">
      <c r="A117" s="167" t="s">
        <v>18</v>
      </c>
      <c r="B117" s="152" t="s">
        <v>719</v>
      </c>
      <c r="C117" s="39"/>
      <c r="D117" s="150"/>
      <c r="F117" s="36"/>
      <c r="H117" s="165" t="s">
        <v>18</v>
      </c>
      <c r="I117" s="153" t="s">
        <v>538</v>
      </c>
      <c r="J117" s="30"/>
      <c r="K117" s="38"/>
      <c r="L117" s="73"/>
      <c r="M117" s="32"/>
      <c r="N117" s="167" t="s">
        <v>18</v>
      </c>
      <c r="O117" s="152" t="s">
        <v>342</v>
      </c>
      <c r="P117" s="39"/>
      <c r="Q117" s="150"/>
      <c r="S117" s="36"/>
      <c r="U117" s="165" t="s">
        <v>18</v>
      </c>
      <c r="V117" s="153" t="s">
        <v>437</v>
      </c>
      <c r="W117" s="30"/>
      <c r="X117" s="38"/>
      <c r="Y117" s="73"/>
    </row>
    <row r="118" spans="1:25" s="33" customFormat="1" ht="12.75" customHeight="1">
      <c r="A118" s="167" t="s">
        <v>20</v>
      </c>
      <c r="B118" s="152" t="s">
        <v>242</v>
      </c>
      <c r="C118" s="27"/>
      <c r="D118" s="150"/>
      <c r="F118" s="36"/>
      <c r="H118" s="165" t="s">
        <v>20</v>
      </c>
      <c r="I118" s="153" t="s">
        <v>1417</v>
      </c>
      <c r="J118" s="30"/>
      <c r="K118" s="30"/>
      <c r="L118" s="73"/>
      <c r="M118" s="32"/>
      <c r="N118" s="167" t="s">
        <v>20</v>
      </c>
      <c r="O118" s="152" t="s">
        <v>166</v>
      </c>
      <c r="P118" s="27"/>
      <c r="Q118" s="150"/>
      <c r="S118" s="36"/>
      <c r="U118" s="165" t="s">
        <v>20</v>
      </c>
      <c r="V118" s="153" t="s">
        <v>176</v>
      </c>
      <c r="W118" s="30"/>
      <c r="X118" s="30"/>
      <c r="Y118" s="73"/>
    </row>
    <row r="119" spans="1:25" s="33" customFormat="1" ht="12.75" customHeight="1">
      <c r="A119" s="166" t="s">
        <v>21</v>
      </c>
      <c r="B119" s="152" t="s">
        <v>31</v>
      </c>
      <c r="C119" s="39"/>
      <c r="D119" s="150"/>
      <c r="F119" s="30"/>
      <c r="H119" s="164" t="s">
        <v>21</v>
      </c>
      <c r="I119" s="153" t="s">
        <v>366</v>
      </c>
      <c r="J119" s="168" t="s">
        <v>117</v>
      </c>
      <c r="K119" s="38"/>
      <c r="L119" s="73"/>
      <c r="M119" s="32"/>
      <c r="N119" s="166" t="s">
        <v>21</v>
      </c>
      <c r="O119" s="152" t="s">
        <v>519</v>
      </c>
      <c r="P119" s="39"/>
      <c r="Q119" s="150"/>
      <c r="S119" s="30"/>
      <c r="U119" s="164" t="s">
        <v>21</v>
      </c>
      <c r="V119" s="153" t="s">
        <v>1418</v>
      </c>
      <c r="W119" s="168" t="s">
        <v>117</v>
      </c>
      <c r="X119" s="38"/>
      <c r="Y119" s="73"/>
    </row>
    <row r="120" spans="1:25" s="33" customFormat="1" ht="12.75" customHeight="1">
      <c r="A120" s="169"/>
      <c r="B120" s="39"/>
      <c r="C120" s="39"/>
      <c r="D120" s="150"/>
      <c r="E120" s="164" t="s">
        <v>16</v>
      </c>
      <c r="F120" s="29" t="s">
        <v>1419</v>
      </c>
      <c r="H120" s="30"/>
      <c r="I120" s="81" t="s">
        <v>27</v>
      </c>
      <c r="J120" s="155" t="s">
        <v>1420</v>
      </c>
      <c r="K120" s="38"/>
      <c r="L120" s="73"/>
      <c r="M120" s="32"/>
      <c r="N120" s="169"/>
      <c r="O120" s="39"/>
      <c r="P120" s="39"/>
      <c r="Q120" s="150"/>
      <c r="R120" s="164" t="s">
        <v>16</v>
      </c>
      <c r="S120" s="29" t="s">
        <v>91</v>
      </c>
      <c r="U120" s="30"/>
      <c r="V120" s="81" t="s">
        <v>27</v>
      </c>
      <c r="W120" s="155" t="s">
        <v>1421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165" t="s">
        <v>18</v>
      </c>
      <c r="F121" s="29" t="s">
        <v>642</v>
      </c>
      <c r="H121" s="30"/>
      <c r="I121" s="81" t="s">
        <v>30</v>
      </c>
      <c r="J121" s="155" t="s">
        <v>1420</v>
      </c>
      <c r="K121" s="26"/>
      <c r="L121" s="73"/>
      <c r="M121" s="32"/>
      <c r="N121" s="151"/>
      <c r="O121" s="82" t="s">
        <v>29</v>
      </c>
      <c r="P121" s="27"/>
      <c r="Q121" s="150"/>
      <c r="R121" s="165" t="s">
        <v>18</v>
      </c>
      <c r="S121" s="29" t="s">
        <v>22</v>
      </c>
      <c r="U121" s="30"/>
      <c r="V121" s="81" t="s">
        <v>30</v>
      </c>
      <c r="W121" s="155" t="s">
        <v>1421</v>
      </c>
      <c r="X121" s="26"/>
      <c r="Y121" s="73"/>
    </row>
    <row r="122" spans="1:25" s="33" customFormat="1" ht="12.75" customHeight="1">
      <c r="A122" s="151"/>
      <c r="B122" s="156" t="s">
        <v>1422</v>
      </c>
      <c r="C122" s="27"/>
      <c r="D122" s="150"/>
      <c r="E122" s="165" t="s">
        <v>20</v>
      </c>
      <c r="F122" s="29" t="s">
        <v>633</v>
      </c>
      <c r="H122" s="38"/>
      <c r="I122" s="81" t="s">
        <v>32</v>
      </c>
      <c r="J122" s="155" t="s">
        <v>1423</v>
      </c>
      <c r="K122" s="26"/>
      <c r="L122" s="73"/>
      <c r="M122" s="32"/>
      <c r="N122" s="151"/>
      <c r="O122" s="156" t="s">
        <v>984</v>
      </c>
      <c r="P122" s="27"/>
      <c r="Q122" s="150"/>
      <c r="R122" s="165" t="s">
        <v>20</v>
      </c>
      <c r="S122" s="29" t="s">
        <v>1424</v>
      </c>
      <c r="U122" s="38"/>
      <c r="V122" s="81" t="s">
        <v>32</v>
      </c>
      <c r="W122" s="155" t="s">
        <v>1425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164" t="s">
        <v>21</v>
      </c>
      <c r="F123" s="152" t="s">
        <v>1426</v>
      </c>
      <c r="H123" s="37"/>
      <c r="I123" s="83" t="s">
        <v>33</v>
      </c>
      <c r="J123" s="158" t="s">
        <v>1423</v>
      </c>
      <c r="K123" s="37"/>
      <c r="L123" s="159"/>
      <c r="M123" s="40"/>
      <c r="N123" s="157"/>
      <c r="O123" s="37"/>
      <c r="P123" s="37"/>
      <c r="Q123" s="150"/>
      <c r="R123" s="164" t="s">
        <v>21</v>
      </c>
      <c r="S123" s="152" t="s">
        <v>1427</v>
      </c>
      <c r="U123" s="37"/>
      <c r="V123" s="83" t="s">
        <v>33</v>
      </c>
      <c r="W123" s="158" t="s">
        <v>1428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0</v>
      </c>
      <c r="B127" s="106">
        <v>4</v>
      </c>
      <c r="C127" s="107">
        <v>61</v>
      </c>
      <c r="D127" s="108" t="s">
        <v>300</v>
      </c>
      <c r="E127" s="109" t="s">
        <v>27</v>
      </c>
      <c r="F127" s="109" t="s">
        <v>327</v>
      </c>
      <c r="G127" s="111">
        <v>10</v>
      </c>
      <c r="H127" s="112">
        <v>130</v>
      </c>
      <c r="I127" s="112"/>
      <c r="J127" s="113">
        <v>43</v>
      </c>
      <c r="K127" s="114">
        <v>10</v>
      </c>
      <c r="L127" s="105">
        <v>0</v>
      </c>
      <c r="M127" s="24"/>
      <c r="N127" s="105">
        <v>-1</v>
      </c>
      <c r="O127" s="106">
        <v>8</v>
      </c>
      <c r="P127" s="107">
        <v>41</v>
      </c>
      <c r="Q127" s="115" t="s">
        <v>1465</v>
      </c>
      <c r="R127" s="109" t="s">
        <v>27</v>
      </c>
      <c r="S127" s="116" t="s">
        <v>502</v>
      </c>
      <c r="T127" s="117">
        <v>7</v>
      </c>
      <c r="U127" s="112"/>
      <c r="V127" s="112">
        <v>100</v>
      </c>
      <c r="W127" s="113">
        <v>62</v>
      </c>
      <c r="X127" s="118">
        <v>6</v>
      </c>
      <c r="Y127" s="105">
        <v>1</v>
      </c>
    </row>
    <row r="128" spans="1:25" ht="16.5" customHeight="1">
      <c r="A128" s="105">
        <v>-1</v>
      </c>
      <c r="B128" s="106">
        <v>0</v>
      </c>
      <c r="C128" s="107">
        <v>41</v>
      </c>
      <c r="D128" s="108" t="s">
        <v>72</v>
      </c>
      <c r="E128" s="109" t="s">
        <v>30</v>
      </c>
      <c r="F128" s="110" t="s">
        <v>358</v>
      </c>
      <c r="G128" s="111">
        <v>8</v>
      </c>
      <c r="H128" s="112">
        <v>120</v>
      </c>
      <c r="I128" s="112"/>
      <c r="J128" s="113">
        <v>62</v>
      </c>
      <c r="K128" s="114">
        <v>14</v>
      </c>
      <c r="L128" s="105">
        <v>1</v>
      </c>
      <c r="M128" s="24"/>
      <c r="N128" s="105">
        <v>3</v>
      </c>
      <c r="O128" s="106">
        <v>12</v>
      </c>
      <c r="P128" s="107">
        <v>61</v>
      </c>
      <c r="Q128" s="108" t="s">
        <v>45</v>
      </c>
      <c r="R128" s="109" t="s">
        <v>33</v>
      </c>
      <c r="S128" s="116" t="s">
        <v>301</v>
      </c>
      <c r="T128" s="117">
        <v>8</v>
      </c>
      <c r="U128" s="112">
        <v>50</v>
      </c>
      <c r="V128" s="112"/>
      <c r="W128" s="113">
        <v>43</v>
      </c>
      <c r="X128" s="118">
        <v>2</v>
      </c>
      <c r="Y128" s="105">
        <v>-3</v>
      </c>
    </row>
    <row r="129" spans="1:25" ht="16.5" customHeight="1">
      <c r="A129" s="105">
        <v>1</v>
      </c>
      <c r="B129" s="106">
        <v>12</v>
      </c>
      <c r="C129" s="120">
        <v>31</v>
      </c>
      <c r="D129" s="108" t="s">
        <v>72</v>
      </c>
      <c r="E129" s="121" t="s">
        <v>30</v>
      </c>
      <c r="F129" s="121" t="s">
        <v>838</v>
      </c>
      <c r="G129" s="123">
        <v>10</v>
      </c>
      <c r="H129" s="124">
        <v>180</v>
      </c>
      <c r="I129" s="124"/>
      <c r="J129" s="125">
        <v>71</v>
      </c>
      <c r="K129" s="126">
        <v>2</v>
      </c>
      <c r="L129" s="127">
        <v>-1</v>
      </c>
      <c r="M129" s="42"/>
      <c r="N129" s="127">
        <v>-9</v>
      </c>
      <c r="O129" s="128">
        <v>0</v>
      </c>
      <c r="P129" s="107">
        <v>31</v>
      </c>
      <c r="Q129" s="115" t="s">
        <v>1411</v>
      </c>
      <c r="R129" s="109" t="s">
        <v>33</v>
      </c>
      <c r="S129" s="119" t="s">
        <v>223</v>
      </c>
      <c r="T129" s="117">
        <v>8</v>
      </c>
      <c r="U129" s="112"/>
      <c r="V129" s="112">
        <v>470</v>
      </c>
      <c r="W129" s="113">
        <v>71</v>
      </c>
      <c r="X129" s="118">
        <v>14</v>
      </c>
      <c r="Y129" s="127">
        <v>9</v>
      </c>
    </row>
    <row r="130" spans="1:25" ht="16.5" customHeight="1">
      <c r="A130" s="105">
        <v>0</v>
      </c>
      <c r="B130" s="106">
        <v>9</v>
      </c>
      <c r="C130" s="107">
        <v>22</v>
      </c>
      <c r="D130" s="115" t="s">
        <v>300</v>
      </c>
      <c r="E130" s="121" t="s">
        <v>27</v>
      </c>
      <c r="F130" s="121" t="s">
        <v>327</v>
      </c>
      <c r="G130" s="111">
        <v>11</v>
      </c>
      <c r="H130" s="112">
        <v>150</v>
      </c>
      <c r="I130" s="112"/>
      <c r="J130" s="113">
        <v>12</v>
      </c>
      <c r="K130" s="114">
        <v>5</v>
      </c>
      <c r="L130" s="105">
        <v>0</v>
      </c>
      <c r="M130" s="24"/>
      <c r="N130" s="105">
        <v>-1</v>
      </c>
      <c r="O130" s="106">
        <v>5</v>
      </c>
      <c r="P130" s="107">
        <v>22</v>
      </c>
      <c r="Q130" s="115" t="s">
        <v>59</v>
      </c>
      <c r="R130" s="121" t="s">
        <v>33</v>
      </c>
      <c r="S130" s="160" t="s">
        <v>393</v>
      </c>
      <c r="T130" s="117">
        <v>8</v>
      </c>
      <c r="U130" s="112"/>
      <c r="V130" s="112">
        <v>110</v>
      </c>
      <c r="W130" s="113">
        <v>12</v>
      </c>
      <c r="X130" s="118">
        <v>9</v>
      </c>
      <c r="Y130" s="105">
        <v>1</v>
      </c>
    </row>
    <row r="131" spans="1:25" ht="16.5" customHeight="1">
      <c r="A131" s="105">
        <v>0</v>
      </c>
      <c r="B131" s="106">
        <v>9</v>
      </c>
      <c r="C131" s="107">
        <v>72</v>
      </c>
      <c r="D131" s="115" t="s">
        <v>72</v>
      </c>
      <c r="E131" s="121" t="s">
        <v>30</v>
      </c>
      <c r="F131" s="122" t="s">
        <v>358</v>
      </c>
      <c r="G131" s="111">
        <v>9</v>
      </c>
      <c r="H131" s="112">
        <v>150</v>
      </c>
      <c r="I131" s="112"/>
      <c r="J131" s="113">
        <v>32</v>
      </c>
      <c r="K131" s="114">
        <v>5</v>
      </c>
      <c r="L131" s="105">
        <v>0</v>
      </c>
      <c r="M131" s="24"/>
      <c r="N131" s="105">
        <v>3</v>
      </c>
      <c r="O131" s="106">
        <v>12</v>
      </c>
      <c r="P131" s="107">
        <v>72</v>
      </c>
      <c r="Q131" s="115" t="s">
        <v>73</v>
      </c>
      <c r="R131" s="121" t="s">
        <v>33</v>
      </c>
      <c r="S131" s="160" t="s">
        <v>187</v>
      </c>
      <c r="T131" s="117">
        <v>8</v>
      </c>
      <c r="U131" s="112">
        <v>50</v>
      </c>
      <c r="V131" s="112"/>
      <c r="W131" s="113">
        <v>32</v>
      </c>
      <c r="X131" s="118">
        <v>2</v>
      </c>
      <c r="Y131" s="105">
        <v>-3</v>
      </c>
    </row>
    <row r="132" spans="1:25" ht="16.5" customHeight="1">
      <c r="A132" s="105">
        <v>0</v>
      </c>
      <c r="B132" s="106">
        <v>4</v>
      </c>
      <c r="C132" s="107">
        <v>11</v>
      </c>
      <c r="D132" s="115" t="s">
        <v>536</v>
      </c>
      <c r="E132" s="121" t="s">
        <v>27</v>
      </c>
      <c r="F132" s="121" t="s">
        <v>603</v>
      </c>
      <c r="G132" s="111">
        <v>10</v>
      </c>
      <c r="H132" s="112">
        <v>130</v>
      </c>
      <c r="I132" s="112"/>
      <c r="J132" s="113">
        <v>21</v>
      </c>
      <c r="K132" s="114">
        <v>10</v>
      </c>
      <c r="L132" s="105">
        <v>0</v>
      </c>
      <c r="M132" s="24"/>
      <c r="N132" s="105">
        <v>-8</v>
      </c>
      <c r="O132" s="106">
        <v>2</v>
      </c>
      <c r="P132" s="107">
        <v>11</v>
      </c>
      <c r="Q132" s="115" t="s">
        <v>45</v>
      </c>
      <c r="R132" s="121" t="s">
        <v>33</v>
      </c>
      <c r="S132" s="129" t="s">
        <v>301</v>
      </c>
      <c r="T132" s="117">
        <v>9</v>
      </c>
      <c r="U132" s="112"/>
      <c r="V132" s="112">
        <v>400</v>
      </c>
      <c r="W132" s="113">
        <v>21</v>
      </c>
      <c r="X132" s="118">
        <v>12</v>
      </c>
      <c r="Y132" s="105">
        <v>8</v>
      </c>
    </row>
    <row r="133" spans="1:25" ht="16.5" customHeight="1">
      <c r="A133" s="105">
        <v>0</v>
      </c>
      <c r="B133" s="106">
        <v>4</v>
      </c>
      <c r="C133" s="107">
        <v>83</v>
      </c>
      <c r="D133" s="108" t="s">
        <v>300</v>
      </c>
      <c r="E133" s="109" t="s">
        <v>27</v>
      </c>
      <c r="F133" s="109" t="s">
        <v>603</v>
      </c>
      <c r="G133" s="111">
        <v>10</v>
      </c>
      <c r="H133" s="112">
        <v>130</v>
      </c>
      <c r="I133" s="112"/>
      <c r="J133" s="113">
        <v>53</v>
      </c>
      <c r="K133" s="114">
        <v>10</v>
      </c>
      <c r="L133" s="105">
        <v>0</v>
      </c>
      <c r="M133" s="24"/>
      <c r="N133" s="105">
        <v>-1</v>
      </c>
      <c r="O133" s="106">
        <v>5</v>
      </c>
      <c r="P133" s="107">
        <v>83</v>
      </c>
      <c r="Q133" s="108" t="s">
        <v>59</v>
      </c>
      <c r="R133" s="109" t="s">
        <v>33</v>
      </c>
      <c r="S133" s="116" t="s">
        <v>190</v>
      </c>
      <c r="T133" s="117">
        <v>8</v>
      </c>
      <c r="U133" s="112"/>
      <c r="V133" s="112">
        <v>110</v>
      </c>
      <c r="W133" s="113">
        <v>53</v>
      </c>
      <c r="X133" s="118">
        <v>9</v>
      </c>
      <c r="Y133" s="105">
        <v>1</v>
      </c>
    </row>
    <row r="134" spans="1:25" ht="16.5" customHeight="1">
      <c r="A134" s="105">
        <v>10</v>
      </c>
      <c r="B134" s="106">
        <v>14</v>
      </c>
      <c r="C134" s="107">
        <v>51</v>
      </c>
      <c r="D134" s="108" t="s">
        <v>534</v>
      </c>
      <c r="E134" s="109" t="s">
        <v>27</v>
      </c>
      <c r="F134" s="109" t="s">
        <v>603</v>
      </c>
      <c r="G134" s="111">
        <v>11</v>
      </c>
      <c r="H134" s="112">
        <v>600</v>
      </c>
      <c r="I134" s="112"/>
      <c r="J134" s="113">
        <v>84</v>
      </c>
      <c r="K134" s="114">
        <v>0</v>
      </c>
      <c r="L134" s="105">
        <v>-10</v>
      </c>
      <c r="M134" s="24"/>
      <c r="N134" s="105">
        <v>3</v>
      </c>
      <c r="O134" s="106">
        <v>12</v>
      </c>
      <c r="P134" s="107">
        <v>51</v>
      </c>
      <c r="Q134" s="115" t="s">
        <v>45</v>
      </c>
      <c r="R134" s="109" t="s">
        <v>32</v>
      </c>
      <c r="S134" s="119" t="s">
        <v>299</v>
      </c>
      <c r="T134" s="117">
        <v>8</v>
      </c>
      <c r="U134" s="112">
        <v>50</v>
      </c>
      <c r="V134" s="112"/>
      <c r="W134" s="113">
        <v>84</v>
      </c>
      <c r="X134" s="118">
        <v>2</v>
      </c>
      <c r="Y134" s="105">
        <v>-3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>
        <v>31</v>
      </c>
      <c r="F136" s="135"/>
      <c r="G136" s="162"/>
      <c r="H136" s="137" t="s">
        <v>9</v>
      </c>
      <c r="I136" s="137"/>
      <c r="J136" s="171" t="s">
        <v>47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>
        <v>32</v>
      </c>
      <c r="S136" s="135"/>
      <c r="T136" s="162"/>
      <c r="U136" s="137" t="s">
        <v>9</v>
      </c>
      <c r="V136" s="137"/>
      <c r="W136" s="171" t="s">
        <v>49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15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50</v>
      </c>
      <c r="X137" s="171"/>
      <c r="Y137" s="138"/>
    </row>
    <row r="138" spans="1:25" s="33" customFormat="1" ht="4.5" customHeight="1">
      <c r="A138" s="141"/>
      <c r="B138" s="142"/>
      <c r="C138" s="143"/>
      <c r="D138" s="163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63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7 тур</v>
      </c>
      <c r="B139" s="26"/>
      <c r="C139" s="27"/>
      <c r="D139" s="150"/>
      <c r="E139" s="164" t="s">
        <v>16</v>
      </c>
      <c r="F139" s="29" t="s">
        <v>791</v>
      </c>
      <c r="H139" s="30"/>
      <c r="I139" s="31"/>
      <c r="J139" s="36"/>
      <c r="K139" s="72"/>
      <c r="L139" s="73"/>
      <c r="M139" s="32"/>
      <c r="N139" s="149" t="str">
        <f>$A$4</f>
        <v>7 тур</v>
      </c>
      <c r="O139" s="26"/>
      <c r="P139" s="27"/>
      <c r="Q139" s="150"/>
      <c r="R139" s="164" t="s">
        <v>16</v>
      </c>
      <c r="S139" s="29" t="s">
        <v>88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165" t="s">
        <v>18</v>
      </c>
      <c r="F140" s="29" t="s">
        <v>901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13.1</v>
      </c>
      <c r="L140" s="75"/>
      <c r="M140" s="32"/>
      <c r="N140" s="151"/>
      <c r="O140" s="26"/>
      <c r="P140" s="27"/>
      <c r="Q140" s="150"/>
      <c r="R140" s="165" t="s">
        <v>18</v>
      </c>
      <c r="S140" s="29" t="s">
        <v>79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10.1</v>
      </c>
      <c r="Y140" s="75"/>
    </row>
    <row r="141" spans="1:25" s="33" customFormat="1" ht="12.75" customHeight="1">
      <c r="A141" s="151"/>
      <c r="B141" s="26"/>
      <c r="C141" s="27"/>
      <c r="D141" s="150"/>
      <c r="E141" s="165" t="s">
        <v>20</v>
      </c>
      <c r="F141" s="29" t="s">
        <v>1429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12.1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4.1</v>
      </c>
      <c r="M141" s="32"/>
      <c r="N141" s="151"/>
      <c r="O141" s="26"/>
      <c r="P141" s="27"/>
      <c r="Q141" s="150"/>
      <c r="R141" s="165" t="s">
        <v>20</v>
      </c>
      <c r="S141" s="29" t="s">
        <v>1430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10.1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10.1</v>
      </c>
    </row>
    <row r="142" spans="1:25" s="33" customFormat="1" ht="12.75" customHeight="1">
      <c r="A142" s="151"/>
      <c r="B142" s="26"/>
      <c r="C142" s="27"/>
      <c r="D142" s="150"/>
      <c r="E142" s="164" t="s">
        <v>21</v>
      </c>
      <c r="F142" s="29" t="s">
        <v>1431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11.1</v>
      </c>
      <c r="L142" s="75"/>
      <c r="M142" s="32"/>
      <c r="N142" s="151"/>
      <c r="O142" s="26"/>
      <c r="P142" s="27"/>
      <c r="Q142" s="150"/>
      <c r="R142" s="164" t="s">
        <v>21</v>
      </c>
      <c r="S142" s="29" t="s">
        <v>1432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10.1</v>
      </c>
      <c r="Y142" s="75"/>
    </row>
    <row r="143" spans="1:25" s="33" customFormat="1" ht="12.75" customHeight="1">
      <c r="A143" s="166" t="s">
        <v>16</v>
      </c>
      <c r="B143" s="152" t="s">
        <v>1091</v>
      </c>
      <c r="C143" s="27"/>
      <c r="D143" s="150"/>
      <c r="F143" s="30"/>
      <c r="H143" s="164" t="s">
        <v>16</v>
      </c>
      <c r="I143" s="153" t="s">
        <v>1433</v>
      </c>
      <c r="J143" s="30"/>
      <c r="K143" s="38"/>
      <c r="L143" s="73"/>
      <c r="M143" s="32"/>
      <c r="N143" s="166" t="s">
        <v>16</v>
      </c>
      <c r="O143" s="152" t="s">
        <v>242</v>
      </c>
      <c r="P143" s="27"/>
      <c r="Q143" s="150"/>
      <c r="S143" s="30"/>
      <c r="U143" s="164" t="s">
        <v>16</v>
      </c>
      <c r="V143" s="153" t="s">
        <v>484</v>
      </c>
      <c r="W143" s="30"/>
      <c r="X143" s="38"/>
      <c r="Y143" s="73"/>
    </row>
    <row r="144" spans="1:25" s="33" customFormat="1" ht="12.75" customHeight="1">
      <c r="A144" s="167" t="s">
        <v>18</v>
      </c>
      <c r="B144" s="152" t="s">
        <v>1118</v>
      </c>
      <c r="C144" s="39"/>
      <c r="D144" s="150"/>
      <c r="F144" s="36"/>
      <c r="H144" s="165" t="s">
        <v>18</v>
      </c>
      <c r="I144" s="153" t="s">
        <v>1091</v>
      </c>
      <c r="J144" s="30"/>
      <c r="K144" s="38"/>
      <c r="L144" s="73"/>
      <c r="M144" s="32"/>
      <c r="N144" s="167" t="s">
        <v>18</v>
      </c>
      <c r="O144" s="152" t="s">
        <v>1434</v>
      </c>
      <c r="P144" s="39"/>
      <c r="Q144" s="150"/>
      <c r="S144" s="36"/>
      <c r="U144" s="165" t="s">
        <v>18</v>
      </c>
      <c r="V144" s="153" t="s">
        <v>1435</v>
      </c>
      <c r="W144" s="30"/>
      <c r="X144" s="38"/>
      <c r="Y144" s="73"/>
    </row>
    <row r="145" spans="1:25" s="33" customFormat="1" ht="12.75" customHeight="1">
      <c r="A145" s="167" t="s">
        <v>20</v>
      </c>
      <c r="B145" s="152" t="s">
        <v>1436</v>
      </c>
      <c r="C145" s="27"/>
      <c r="D145" s="150"/>
      <c r="F145" s="36"/>
      <c r="H145" s="165" t="s">
        <v>20</v>
      </c>
      <c r="I145" s="153" t="s">
        <v>1437</v>
      </c>
      <c r="J145" s="30"/>
      <c r="K145" s="30"/>
      <c r="L145" s="73"/>
      <c r="M145" s="32"/>
      <c r="N145" s="167" t="s">
        <v>20</v>
      </c>
      <c r="O145" s="152" t="s">
        <v>642</v>
      </c>
      <c r="P145" s="27"/>
      <c r="Q145" s="150"/>
      <c r="S145" s="36"/>
      <c r="U145" s="165" t="s">
        <v>20</v>
      </c>
      <c r="V145" s="153" t="s">
        <v>23</v>
      </c>
      <c r="W145" s="30"/>
      <c r="X145" s="30"/>
      <c r="Y145" s="73"/>
    </row>
    <row r="146" spans="1:25" s="33" customFormat="1" ht="12.75" customHeight="1">
      <c r="A146" s="166" t="s">
        <v>21</v>
      </c>
      <c r="B146" s="152" t="s">
        <v>511</v>
      </c>
      <c r="C146" s="39"/>
      <c r="D146" s="150"/>
      <c r="F146" s="30"/>
      <c r="H146" s="164" t="s">
        <v>21</v>
      </c>
      <c r="I146" s="153" t="s">
        <v>19</v>
      </c>
      <c r="J146" s="168" t="s">
        <v>117</v>
      </c>
      <c r="K146" s="38"/>
      <c r="L146" s="73"/>
      <c r="M146" s="32"/>
      <c r="N146" s="166" t="s">
        <v>21</v>
      </c>
      <c r="O146" s="152" t="s">
        <v>596</v>
      </c>
      <c r="P146" s="39"/>
      <c r="Q146" s="150"/>
      <c r="S146" s="30"/>
      <c r="U146" s="164" t="s">
        <v>21</v>
      </c>
      <c r="V146" s="153" t="s">
        <v>1438</v>
      </c>
      <c r="W146" s="168" t="s">
        <v>117</v>
      </c>
      <c r="X146" s="38"/>
      <c r="Y146" s="73"/>
    </row>
    <row r="147" spans="1:25" s="33" customFormat="1" ht="12.75" customHeight="1">
      <c r="A147" s="169"/>
      <c r="B147" s="39"/>
      <c r="C147" s="39"/>
      <c r="D147" s="150"/>
      <c r="E147" s="164" t="s">
        <v>16</v>
      </c>
      <c r="F147" s="29" t="s">
        <v>403</v>
      </c>
      <c r="H147" s="30"/>
      <c r="I147" s="81" t="s">
        <v>27</v>
      </c>
      <c r="J147" s="161" t="s">
        <v>1439</v>
      </c>
      <c r="K147" s="38"/>
      <c r="L147" s="73"/>
      <c r="M147" s="32"/>
      <c r="N147" s="169"/>
      <c r="O147" s="39"/>
      <c r="P147" s="39"/>
      <c r="Q147" s="150"/>
      <c r="R147" s="164" t="s">
        <v>16</v>
      </c>
      <c r="S147" s="29" t="s">
        <v>1440</v>
      </c>
      <c r="U147" s="30"/>
      <c r="V147" s="81" t="s">
        <v>27</v>
      </c>
      <c r="W147" s="155" t="s">
        <v>1441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165" t="s">
        <v>18</v>
      </c>
      <c r="F148" s="29" t="s">
        <v>1442</v>
      </c>
      <c r="H148" s="30"/>
      <c r="I148" s="81" t="s">
        <v>30</v>
      </c>
      <c r="J148" s="161" t="s">
        <v>1439</v>
      </c>
      <c r="K148" s="26"/>
      <c r="L148" s="73"/>
      <c r="M148" s="32"/>
      <c r="N148" s="151"/>
      <c r="O148" s="82" t="s">
        <v>29</v>
      </c>
      <c r="P148" s="27"/>
      <c r="Q148" s="150"/>
      <c r="R148" s="165" t="s">
        <v>18</v>
      </c>
      <c r="S148" s="29" t="s">
        <v>1036</v>
      </c>
      <c r="U148" s="30"/>
      <c r="V148" s="81" t="s">
        <v>30</v>
      </c>
      <c r="W148" s="155" t="s">
        <v>1441</v>
      </c>
      <c r="X148" s="26"/>
      <c r="Y148" s="73"/>
    </row>
    <row r="149" spans="1:25" s="33" customFormat="1" ht="12.75" customHeight="1">
      <c r="A149" s="151"/>
      <c r="B149" s="156" t="s">
        <v>1443</v>
      </c>
      <c r="C149" s="27"/>
      <c r="D149" s="150"/>
      <c r="E149" s="165" t="s">
        <v>20</v>
      </c>
      <c r="F149" s="29" t="s">
        <v>383</v>
      </c>
      <c r="H149" s="38"/>
      <c r="I149" s="81" t="s">
        <v>32</v>
      </c>
      <c r="J149" s="155" t="s">
        <v>1444</v>
      </c>
      <c r="K149" s="26"/>
      <c r="L149" s="73"/>
      <c r="M149" s="32"/>
      <c r="N149" s="151"/>
      <c r="O149" s="156" t="s">
        <v>1445</v>
      </c>
      <c r="P149" s="27"/>
      <c r="Q149" s="150"/>
      <c r="R149" s="165" t="s">
        <v>20</v>
      </c>
      <c r="S149" s="29" t="s">
        <v>332</v>
      </c>
      <c r="U149" s="38"/>
      <c r="V149" s="81" t="s">
        <v>32</v>
      </c>
      <c r="W149" s="155" t="s">
        <v>1446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164" t="s">
        <v>21</v>
      </c>
      <c r="F150" s="152" t="s">
        <v>1447</v>
      </c>
      <c r="H150" s="37"/>
      <c r="I150" s="83" t="s">
        <v>33</v>
      </c>
      <c r="J150" s="158" t="s">
        <v>1444</v>
      </c>
      <c r="K150" s="37"/>
      <c r="L150" s="159"/>
      <c r="M150" s="40"/>
      <c r="N150" s="157"/>
      <c r="O150" s="37"/>
      <c r="P150" s="37"/>
      <c r="Q150" s="150"/>
      <c r="R150" s="164" t="s">
        <v>21</v>
      </c>
      <c r="S150" s="152" t="s">
        <v>967</v>
      </c>
      <c r="U150" s="37"/>
      <c r="V150" s="83" t="s">
        <v>33</v>
      </c>
      <c r="W150" s="158" t="s">
        <v>1446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-3</v>
      </c>
      <c r="B154" s="106">
        <v>3</v>
      </c>
      <c r="C154" s="107">
        <v>41</v>
      </c>
      <c r="D154" s="108" t="s">
        <v>72</v>
      </c>
      <c r="E154" s="109" t="s">
        <v>27</v>
      </c>
      <c r="F154" s="109" t="s">
        <v>838</v>
      </c>
      <c r="G154" s="111">
        <v>9</v>
      </c>
      <c r="H154" s="112">
        <v>150</v>
      </c>
      <c r="I154" s="112"/>
      <c r="J154" s="113">
        <v>62</v>
      </c>
      <c r="K154" s="114">
        <v>11</v>
      </c>
      <c r="L154" s="105">
        <v>3</v>
      </c>
      <c r="M154" s="24"/>
      <c r="N154" s="105">
        <v>3</v>
      </c>
      <c r="O154" s="106">
        <v>11</v>
      </c>
      <c r="P154" s="107">
        <v>83</v>
      </c>
      <c r="Q154" s="115" t="s">
        <v>1468</v>
      </c>
      <c r="R154" s="109" t="s">
        <v>32</v>
      </c>
      <c r="S154" s="119" t="s">
        <v>187</v>
      </c>
      <c r="T154" s="117">
        <v>8</v>
      </c>
      <c r="U154" s="112">
        <v>200</v>
      </c>
      <c r="V154" s="112"/>
      <c r="W154" s="113">
        <v>53</v>
      </c>
      <c r="X154" s="118">
        <v>3</v>
      </c>
      <c r="Y154" s="105">
        <v>-3</v>
      </c>
    </row>
    <row r="155" spans="1:25" ht="16.5" customHeight="1">
      <c r="A155" s="105">
        <v>6</v>
      </c>
      <c r="B155" s="106">
        <v>10</v>
      </c>
      <c r="C155" s="107">
        <v>61</v>
      </c>
      <c r="D155" s="108" t="s">
        <v>839</v>
      </c>
      <c r="E155" s="109" t="s">
        <v>33</v>
      </c>
      <c r="F155" s="109" t="s">
        <v>226</v>
      </c>
      <c r="G155" s="111">
        <v>4</v>
      </c>
      <c r="H155" s="112">
        <v>500</v>
      </c>
      <c r="I155" s="112"/>
      <c r="J155" s="113">
        <v>43</v>
      </c>
      <c r="K155" s="114">
        <v>4</v>
      </c>
      <c r="L155" s="105">
        <v>-6</v>
      </c>
      <c r="M155" s="24"/>
      <c r="N155" s="105">
        <v>3</v>
      </c>
      <c r="O155" s="106">
        <v>11</v>
      </c>
      <c r="P155" s="107">
        <v>51</v>
      </c>
      <c r="Q155" s="108" t="s">
        <v>1465</v>
      </c>
      <c r="R155" s="109" t="s">
        <v>32</v>
      </c>
      <c r="S155" s="116" t="s">
        <v>331</v>
      </c>
      <c r="T155" s="117">
        <v>7</v>
      </c>
      <c r="U155" s="112">
        <v>200</v>
      </c>
      <c r="V155" s="112"/>
      <c r="W155" s="113">
        <v>84</v>
      </c>
      <c r="X155" s="118">
        <v>3</v>
      </c>
      <c r="Y155" s="105">
        <v>-3</v>
      </c>
    </row>
    <row r="156" spans="1:25" ht="16.5" customHeight="1">
      <c r="A156" s="105">
        <v>-3</v>
      </c>
      <c r="B156" s="106">
        <v>3</v>
      </c>
      <c r="C156" s="120">
        <v>31</v>
      </c>
      <c r="D156" s="108" t="s">
        <v>72</v>
      </c>
      <c r="E156" s="121" t="s">
        <v>33</v>
      </c>
      <c r="F156" s="122" t="s">
        <v>393</v>
      </c>
      <c r="G156" s="123">
        <v>4</v>
      </c>
      <c r="H156" s="124">
        <v>150</v>
      </c>
      <c r="I156" s="124"/>
      <c r="J156" s="125">
        <v>71</v>
      </c>
      <c r="K156" s="126">
        <v>11</v>
      </c>
      <c r="L156" s="127">
        <v>3</v>
      </c>
      <c r="M156" s="42"/>
      <c r="N156" s="127">
        <v>-6</v>
      </c>
      <c r="O156" s="128">
        <v>0</v>
      </c>
      <c r="P156" s="107">
        <v>41</v>
      </c>
      <c r="Q156" s="115" t="s">
        <v>1465</v>
      </c>
      <c r="R156" s="109" t="s">
        <v>32</v>
      </c>
      <c r="S156" s="119" t="s">
        <v>330</v>
      </c>
      <c r="T156" s="117">
        <v>9</v>
      </c>
      <c r="U156" s="112"/>
      <c r="V156" s="112">
        <v>140</v>
      </c>
      <c r="W156" s="113">
        <v>62</v>
      </c>
      <c r="X156" s="118">
        <v>14</v>
      </c>
      <c r="Y156" s="127">
        <v>6</v>
      </c>
    </row>
    <row r="157" spans="1:25" ht="16.5" customHeight="1">
      <c r="A157" s="105">
        <v>9</v>
      </c>
      <c r="B157" s="106">
        <v>13</v>
      </c>
      <c r="C157" s="107">
        <v>72</v>
      </c>
      <c r="D157" s="115" t="s">
        <v>45</v>
      </c>
      <c r="E157" s="121" t="s">
        <v>27</v>
      </c>
      <c r="F157" s="121" t="s">
        <v>301</v>
      </c>
      <c r="G157" s="111">
        <v>10</v>
      </c>
      <c r="H157" s="112">
        <v>630</v>
      </c>
      <c r="I157" s="112"/>
      <c r="J157" s="113">
        <v>32</v>
      </c>
      <c r="K157" s="114">
        <v>1</v>
      </c>
      <c r="L157" s="105">
        <v>-9</v>
      </c>
      <c r="M157" s="24"/>
      <c r="N157" s="105">
        <v>3</v>
      </c>
      <c r="O157" s="106">
        <v>11</v>
      </c>
      <c r="P157" s="107">
        <v>61</v>
      </c>
      <c r="Q157" s="115" t="s">
        <v>1468</v>
      </c>
      <c r="R157" s="121" t="s">
        <v>32</v>
      </c>
      <c r="S157" s="129" t="s">
        <v>292</v>
      </c>
      <c r="T157" s="117">
        <v>8</v>
      </c>
      <c r="U157" s="112">
        <v>200</v>
      </c>
      <c r="V157" s="112"/>
      <c r="W157" s="113">
        <v>43</v>
      </c>
      <c r="X157" s="118">
        <v>3</v>
      </c>
      <c r="Y157" s="105">
        <v>-3</v>
      </c>
    </row>
    <row r="158" spans="1:25" ht="16.5" customHeight="1">
      <c r="A158" s="105">
        <v>-2</v>
      </c>
      <c r="B158" s="106">
        <v>6</v>
      </c>
      <c r="C158" s="107">
        <v>22</v>
      </c>
      <c r="D158" s="115" t="s">
        <v>1466</v>
      </c>
      <c r="E158" s="121" t="s">
        <v>30</v>
      </c>
      <c r="F158" s="122" t="s">
        <v>330</v>
      </c>
      <c r="G158" s="111">
        <v>10</v>
      </c>
      <c r="H158" s="112">
        <v>170</v>
      </c>
      <c r="I158" s="112"/>
      <c r="J158" s="113">
        <v>12</v>
      </c>
      <c r="K158" s="114">
        <v>8</v>
      </c>
      <c r="L158" s="105">
        <v>2</v>
      </c>
      <c r="M158" s="24"/>
      <c r="N158" s="105">
        <v>-5</v>
      </c>
      <c r="O158" s="106">
        <v>2</v>
      </c>
      <c r="P158" s="107">
        <v>31</v>
      </c>
      <c r="Q158" s="115" t="s">
        <v>1469</v>
      </c>
      <c r="R158" s="121" t="s">
        <v>27</v>
      </c>
      <c r="S158" s="160" t="s">
        <v>227</v>
      </c>
      <c r="T158" s="117">
        <v>7</v>
      </c>
      <c r="U158" s="112"/>
      <c r="V158" s="112">
        <v>100</v>
      </c>
      <c r="W158" s="113">
        <v>71</v>
      </c>
      <c r="X158" s="118">
        <v>12</v>
      </c>
      <c r="Y158" s="105">
        <v>5</v>
      </c>
    </row>
    <row r="159" spans="1:25" ht="16.5" customHeight="1">
      <c r="A159" s="105">
        <v>-2</v>
      </c>
      <c r="B159" s="106">
        <v>8</v>
      </c>
      <c r="C159" s="107">
        <v>11</v>
      </c>
      <c r="D159" s="115" t="s">
        <v>71</v>
      </c>
      <c r="E159" s="121" t="s">
        <v>30</v>
      </c>
      <c r="F159" s="122" t="s">
        <v>228</v>
      </c>
      <c r="G159" s="111">
        <v>10</v>
      </c>
      <c r="H159" s="112">
        <v>180</v>
      </c>
      <c r="I159" s="112"/>
      <c r="J159" s="113">
        <v>21</v>
      </c>
      <c r="K159" s="114">
        <v>6</v>
      </c>
      <c r="L159" s="105">
        <v>2</v>
      </c>
      <c r="M159" s="24"/>
      <c r="N159" s="105">
        <v>3</v>
      </c>
      <c r="O159" s="106">
        <v>11</v>
      </c>
      <c r="P159" s="107">
        <v>72</v>
      </c>
      <c r="Q159" s="115" t="s">
        <v>1465</v>
      </c>
      <c r="R159" s="121" t="s">
        <v>32</v>
      </c>
      <c r="S159" s="160" t="s">
        <v>220</v>
      </c>
      <c r="T159" s="117">
        <v>7</v>
      </c>
      <c r="U159" s="112">
        <v>200</v>
      </c>
      <c r="V159" s="112"/>
      <c r="W159" s="113">
        <v>32</v>
      </c>
      <c r="X159" s="118">
        <v>3</v>
      </c>
      <c r="Y159" s="105">
        <v>-3</v>
      </c>
    </row>
    <row r="160" spans="1:25" ht="16.5" customHeight="1">
      <c r="A160" s="105">
        <v>9</v>
      </c>
      <c r="B160" s="106">
        <v>13</v>
      </c>
      <c r="C160" s="107">
        <v>51</v>
      </c>
      <c r="D160" s="108" t="s">
        <v>45</v>
      </c>
      <c r="E160" s="109" t="s">
        <v>27</v>
      </c>
      <c r="F160" s="110" t="s">
        <v>635</v>
      </c>
      <c r="G160" s="111">
        <v>10</v>
      </c>
      <c r="H160" s="112">
        <v>630</v>
      </c>
      <c r="I160" s="112"/>
      <c r="J160" s="113">
        <v>84</v>
      </c>
      <c r="K160" s="114">
        <v>1</v>
      </c>
      <c r="L160" s="105">
        <v>-9</v>
      </c>
      <c r="M160" s="24"/>
      <c r="N160" s="105">
        <v>-4</v>
      </c>
      <c r="O160" s="106">
        <v>4</v>
      </c>
      <c r="P160" s="107">
        <v>22</v>
      </c>
      <c r="Q160" s="108" t="s">
        <v>73</v>
      </c>
      <c r="R160" s="109" t="s">
        <v>30</v>
      </c>
      <c r="S160" s="116" t="s">
        <v>185</v>
      </c>
      <c r="T160" s="117">
        <v>8</v>
      </c>
      <c r="U160" s="112"/>
      <c r="V160" s="112">
        <v>50</v>
      </c>
      <c r="W160" s="113">
        <v>12</v>
      </c>
      <c r="X160" s="118">
        <v>10</v>
      </c>
      <c r="Y160" s="105">
        <v>4</v>
      </c>
    </row>
    <row r="161" spans="1:25" ht="16.5" customHeight="1">
      <c r="A161" s="105">
        <v>-4</v>
      </c>
      <c r="B161" s="106">
        <v>0</v>
      </c>
      <c r="C161" s="107">
        <v>83</v>
      </c>
      <c r="D161" s="108" t="s">
        <v>1470</v>
      </c>
      <c r="E161" s="109" t="s">
        <v>33</v>
      </c>
      <c r="F161" s="109" t="s">
        <v>226</v>
      </c>
      <c r="G161" s="111">
        <v>5</v>
      </c>
      <c r="H161" s="112">
        <v>100</v>
      </c>
      <c r="I161" s="112"/>
      <c r="J161" s="113">
        <v>53</v>
      </c>
      <c r="K161" s="114">
        <v>14</v>
      </c>
      <c r="L161" s="105">
        <v>4</v>
      </c>
      <c r="M161" s="24"/>
      <c r="N161" s="105">
        <v>-3</v>
      </c>
      <c r="O161" s="106">
        <v>6</v>
      </c>
      <c r="P161" s="107">
        <v>11</v>
      </c>
      <c r="Q161" s="115"/>
      <c r="R161" s="109" t="s">
        <v>1448</v>
      </c>
      <c r="S161" s="116"/>
      <c r="T161" s="117"/>
      <c r="U161" s="112">
        <v>0</v>
      </c>
      <c r="V161" s="112">
        <v>0</v>
      </c>
      <c r="W161" s="113">
        <v>21</v>
      </c>
      <c r="X161" s="118">
        <v>8</v>
      </c>
      <c r="Y161" s="105">
        <v>3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 t="s">
        <v>8</v>
      </c>
      <c r="F163" s="135"/>
      <c r="G163" s="162"/>
      <c r="H163" s="137" t="s">
        <v>9</v>
      </c>
      <c r="I163" s="137"/>
      <c r="J163" s="171" t="s">
        <v>10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 t="s">
        <v>11</v>
      </c>
      <c r="S163" s="135"/>
      <c r="T163" s="162"/>
      <c r="U163" s="137" t="s">
        <v>9</v>
      </c>
      <c r="V163" s="137"/>
      <c r="W163" s="171" t="s">
        <v>12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14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15</v>
      </c>
      <c r="X164" s="171"/>
      <c r="Y164" s="138"/>
    </row>
    <row r="165" spans="1:25" s="33" customFormat="1" ht="4.5" customHeight="1">
      <c r="A165" s="141"/>
      <c r="B165" s="142"/>
      <c r="C165" s="143"/>
      <c r="D165" s="163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63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">
        <v>1449</v>
      </c>
      <c r="B166" s="26"/>
      <c r="C166" s="27"/>
      <c r="D166" s="150"/>
      <c r="E166" s="164" t="s">
        <v>16</v>
      </c>
      <c r="F166" s="29" t="s">
        <v>270</v>
      </c>
      <c r="H166" s="30"/>
      <c r="I166" s="31"/>
      <c r="J166" s="36"/>
      <c r="K166" s="72"/>
      <c r="L166" s="73"/>
      <c r="M166" s="32"/>
      <c r="N166" s="149" t="str">
        <f>$A$4</f>
        <v>7 тур</v>
      </c>
      <c r="O166" s="26"/>
      <c r="P166" s="27"/>
      <c r="Q166" s="150"/>
      <c r="R166" s="164" t="s">
        <v>16</v>
      </c>
      <c r="S166" s="29" t="s">
        <v>1450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165" t="s">
        <v>18</v>
      </c>
      <c r="F167" s="29" t="s">
        <v>864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4.1</v>
      </c>
      <c r="L167" s="75"/>
      <c r="M167" s="32"/>
      <c r="N167" s="151"/>
      <c r="O167" s="26"/>
      <c r="P167" s="27"/>
      <c r="Q167" s="150"/>
      <c r="R167" s="165" t="s">
        <v>18</v>
      </c>
      <c r="S167" s="29" t="s">
        <v>1326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9.1</v>
      </c>
      <c r="Y167" s="75"/>
    </row>
    <row r="168" spans="1:25" s="33" customFormat="1" ht="12.75" customHeight="1">
      <c r="A168" s="151"/>
      <c r="B168" s="26"/>
      <c r="C168" s="27"/>
      <c r="D168" s="150"/>
      <c r="E168" s="165" t="s">
        <v>20</v>
      </c>
      <c r="F168" s="29" t="s">
        <v>407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14.1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10.1</v>
      </c>
      <c r="M168" s="32"/>
      <c r="N168" s="151"/>
      <c r="O168" s="26"/>
      <c r="P168" s="27"/>
      <c r="Q168" s="150"/>
      <c r="R168" s="165" t="s">
        <v>20</v>
      </c>
      <c r="S168" s="29" t="s">
        <v>763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14.1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4.1</v>
      </c>
    </row>
    <row r="169" spans="1:25" s="33" customFormat="1" ht="12.75" customHeight="1">
      <c r="A169" s="151"/>
      <c r="B169" s="26"/>
      <c r="C169" s="27"/>
      <c r="D169" s="150"/>
      <c r="E169" s="164" t="s">
        <v>21</v>
      </c>
      <c r="F169" s="29" t="s">
        <v>1451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12.1</v>
      </c>
      <c r="L169" s="75"/>
      <c r="M169" s="32"/>
      <c r="N169" s="151"/>
      <c r="O169" s="26"/>
      <c r="P169" s="27"/>
      <c r="Q169" s="150"/>
      <c r="R169" s="164" t="s">
        <v>21</v>
      </c>
      <c r="S169" s="29" t="s">
        <v>175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13.1</v>
      </c>
      <c r="Y169" s="75"/>
    </row>
    <row r="170" spans="1:25" s="33" customFormat="1" ht="12.75" customHeight="1">
      <c r="A170" s="166" t="s">
        <v>16</v>
      </c>
      <c r="B170" s="152" t="s">
        <v>596</v>
      </c>
      <c r="C170" s="27"/>
      <c r="D170" s="150"/>
      <c r="F170" s="30"/>
      <c r="H170" s="164" t="s">
        <v>16</v>
      </c>
      <c r="I170" s="153" t="s">
        <v>459</v>
      </c>
      <c r="J170" s="30"/>
      <c r="K170" s="38"/>
      <c r="L170" s="73"/>
      <c r="M170" s="32"/>
      <c r="N170" s="166" t="s">
        <v>16</v>
      </c>
      <c r="O170" s="152" t="s">
        <v>14</v>
      </c>
      <c r="P170" s="27"/>
      <c r="Q170" s="150"/>
      <c r="S170" s="30"/>
      <c r="U170" s="164" t="s">
        <v>16</v>
      </c>
      <c r="V170" s="153" t="s">
        <v>1427</v>
      </c>
      <c r="W170" s="30"/>
      <c r="X170" s="38"/>
      <c r="Y170" s="73"/>
    </row>
    <row r="171" spans="1:25" s="33" customFormat="1" ht="12.75" customHeight="1">
      <c r="A171" s="167" t="s">
        <v>18</v>
      </c>
      <c r="B171" s="152" t="s">
        <v>175</v>
      </c>
      <c r="C171" s="39"/>
      <c r="D171" s="150"/>
      <c r="F171" s="36"/>
      <c r="H171" s="165" t="s">
        <v>18</v>
      </c>
      <c r="I171" s="153" t="s">
        <v>1452</v>
      </c>
      <c r="J171" s="30"/>
      <c r="K171" s="38"/>
      <c r="L171" s="73"/>
      <c r="M171" s="32"/>
      <c r="N171" s="167" t="s">
        <v>18</v>
      </c>
      <c r="O171" s="152" t="s">
        <v>1453</v>
      </c>
      <c r="P171" s="39"/>
      <c r="Q171" s="150"/>
      <c r="S171" s="36"/>
      <c r="U171" s="165" t="s">
        <v>18</v>
      </c>
      <c r="V171" s="153" t="s">
        <v>676</v>
      </c>
      <c r="W171" s="30"/>
      <c r="X171" s="38"/>
      <c r="Y171" s="73"/>
    </row>
    <row r="172" spans="1:25" s="33" customFormat="1" ht="12.75" customHeight="1">
      <c r="A172" s="167" t="s">
        <v>20</v>
      </c>
      <c r="B172" s="152" t="s">
        <v>1454</v>
      </c>
      <c r="C172" s="27"/>
      <c r="D172" s="150"/>
      <c r="F172" s="36"/>
      <c r="H172" s="165" t="s">
        <v>20</v>
      </c>
      <c r="I172" s="153" t="s">
        <v>673</v>
      </c>
      <c r="J172" s="30"/>
      <c r="K172" s="30"/>
      <c r="L172" s="73"/>
      <c r="M172" s="32"/>
      <c r="N172" s="167" t="s">
        <v>20</v>
      </c>
      <c r="O172" s="152" t="s">
        <v>1455</v>
      </c>
      <c r="P172" s="27"/>
      <c r="Q172" s="150"/>
      <c r="S172" s="36"/>
      <c r="U172" s="165" t="s">
        <v>20</v>
      </c>
      <c r="V172" s="153" t="s">
        <v>1456</v>
      </c>
      <c r="W172" s="30"/>
      <c r="X172" s="30"/>
      <c r="Y172" s="73"/>
    </row>
    <row r="173" spans="1:25" s="33" customFormat="1" ht="12.75" customHeight="1">
      <c r="A173" s="166" t="s">
        <v>21</v>
      </c>
      <c r="B173" s="152" t="s">
        <v>70</v>
      </c>
      <c r="C173" s="39"/>
      <c r="D173" s="150"/>
      <c r="F173" s="30"/>
      <c r="H173" s="164" t="s">
        <v>21</v>
      </c>
      <c r="I173" s="153" t="s">
        <v>1457</v>
      </c>
      <c r="J173" s="168" t="s">
        <v>117</v>
      </c>
      <c r="K173" s="38"/>
      <c r="L173" s="73"/>
      <c r="M173" s="32"/>
      <c r="N173" s="166" t="s">
        <v>21</v>
      </c>
      <c r="O173" s="152" t="s">
        <v>951</v>
      </c>
      <c r="P173" s="39"/>
      <c r="Q173" s="150"/>
      <c r="S173" s="30"/>
      <c r="U173" s="164" t="s">
        <v>21</v>
      </c>
      <c r="V173" s="153" t="s">
        <v>378</v>
      </c>
      <c r="W173" s="168" t="s">
        <v>117</v>
      </c>
      <c r="X173" s="38"/>
      <c r="Y173" s="73"/>
    </row>
    <row r="174" spans="1:25" s="33" customFormat="1" ht="12.75" customHeight="1">
      <c r="A174" s="169"/>
      <c r="B174" s="39"/>
      <c r="C174" s="39"/>
      <c r="D174" s="150"/>
      <c r="E174" s="164" t="s">
        <v>16</v>
      </c>
      <c r="F174" s="29" t="s">
        <v>801</v>
      </c>
      <c r="H174" s="30"/>
      <c r="I174" s="81" t="s">
        <v>27</v>
      </c>
      <c r="J174" s="155" t="s">
        <v>1458</v>
      </c>
      <c r="K174" s="38"/>
      <c r="L174" s="73"/>
      <c r="M174" s="32"/>
      <c r="N174" s="169"/>
      <c r="O174" s="39"/>
      <c r="P174" s="39"/>
      <c r="Q174" s="150"/>
      <c r="R174" s="164" t="s">
        <v>16</v>
      </c>
      <c r="S174" s="29" t="s">
        <v>1459</v>
      </c>
      <c r="U174" s="30"/>
      <c r="V174" s="81" t="s">
        <v>27</v>
      </c>
      <c r="W174" s="161" t="s">
        <v>1460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165" t="s">
        <v>18</v>
      </c>
      <c r="F175" s="29" t="s">
        <v>66</v>
      </c>
      <c r="H175" s="30"/>
      <c r="I175" s="81" t="s">
        <v>30</v>
      </c>
      <c r="J175" s="155" t="s">
        <v>1461</v>
      </c>
      <c r="K175" s="26"/>
      <c r="L175" s="73"/>
      <c r="M175" s="32"/>
      <c r="N175" s="151"/>
      <c r="O175" s="82" t="s">
        <v>29</v>
      </c>
      <c r="P175" s="27"/>
      <c r="Q175" s="150"/>
      <c r="R175" s="165" t="s">
        <v>18</v>
      </c>
      <c r="S175" s="29" t="s">
        <v>808</v>
      </c>
      <c r="U175" s="30"/>
      <c r="V175" s="81" t="s">
        <v>30</v>
      </c>
      <c r="W175" s="161" t="s">
        <v>1460</v>
      </c>
      <c r="X175" s="26"/>
      <c r="Y175" s="73"/>
    </row>
    <row r="176" spans="1:25" s="33" customFormat="1" ht="12.75" customHeight="1">
      <c r="A176" s="151"/>
      <c r="B176" s="156" t="s">
        <v>1462</v>
      </c>
      <c r="C176" s="27"/>
      <c r="D176" s="150"/>
      <c r="E176" s="165" t="s">
        <v>20</v>
      </c>
      <c r="F176" s="29" t="s">
        <v>586</v>
      </c>
      <c r="H176" s="38"/>
      <c r="I176" s="81" t="s">
        <v>32</v>
      </c>
      <c r="J176" s="155" t="s">
        <v>829</v>
      </c>
      <c r="K176" s="26"/>
      <c r="L176" s="73"/>
      <c r="M176" s="32"/>
      <c r="N176" s="151"/>
      <c r="O176" s="156" t="s">
        <v>724</v>
      </c>
      <c r="P176" s="27"/>
      <c r="Q176" s="150"/>
      <c r="R176" s="165" t="s">
        <v>20</v>
      </c>
      <c r="S176" s="29" t="s">
        <v>91</v>
      </c>
      <c r="U176" s="38"/>
      <c r="V176" s="81" t="s">
        <v>32</v>
      </c>
      <c r="W176" s="155" t="s">
        <v>1463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164" t="s">
        <v>21</v>
      </c>
      <c r="F177" s="152" t="s">
        <v>24</v>
      </c>
      <c r="H177" s="37"/>
      <c r="I177" s="83" t="s">
        <v>33</v>
      </c>
      <c r="J177" s="158" t="s">
        <v>829</v>
      </c>
      <c r="K177" s="37"/>
      <c r="L177" s="159"/>
      <c r="M177" s="40"/>
      <c r="N177" s="157"/>
      <c r="O177" s="37"/>
      <c r="P177" s="37"/>
      <c r="Q177" s="150"/>
      <c r="R177" s="164" t="s">
        <v>21</v>
      </c>
      <c r="S177" s="152" t="s">
        <v>1464</v>
      </c>
      <c r="U177" s="37"/>
      <c r="V177" s="83" t="s">
        <v>33</v>
      </c>
      <c r="W177" s="158" t="s">
        <v>1463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-1</v>
      </c>
      <c r="B181" s="106">
        <v>6</v>
      </c>
      <c r="C181" s="107">
        <v>51</v>
      </c>
      <c r="D181" s="108" t="s">
        <v>1469</v>
      </c>
      <c r="E181" s="109" t="s">
        <v>33</v>
      </c>
      <c r="F181" s="109" t="s">
        <v>361</v>
      </c>
      <c r="G181" s="111">
        <v>8</v>
      </c>
      <c r="H181" s="112">
        <v>50</v>
      </c>
      <c r="I181" s="112"/>
      <c r="J181" s="113">
        <v>84</v>
      </c>
      <c r="K181" s="114">
        <v>8</v>
      </c>
      <c r="L181" s="105">
        <v>1</v>
      </c>
      <c r="M181" s="24"/>
      <c r="N181" s="105">
        <v>10</v>
      </c>
      <c r="O181" s="106">
        <v>13</v>
      </c>
      <c r="P181" s="107">
        <v>51</v>
      </c>
      <c r="Q181" s="115" t="s">
        <v>57</v>
      </c>
      <c r="R181" s="109" t="s">
        <v>27</v>
      </c>
      <c r="S181" s="119" t="s">
        <v>572</v>
      </c>
      <c r="T181" s="117">
        <v>10</v>
      </c>
      <c r="U181" s="112">
        <v>620</v>
      </c>
      <c r="V181" s="112"/>
      <c r="W181" s="113">
        <v>84</v>
      </c>
      <c r="X181" s="118">
        <v>1</v>
      </c>
      <c r="Y181" s="105">
        <v>-10</v>
      </c>
    </row>
    <row r="182" spans="1:25" ht="16.5" customHeight="1">
      <c r="A182" s="105">
        <v>-1</v>
      </c>
      <c r="B182" s="106">
        <v>6</v>
      </c>
      <c r="C182" s="107">
        <v>83</v>
      </c>
      <c r="D182" s="108" t="s">
        <v>45</v>
      </c>
      <c r="E182" s="109" t="s">
        <v>32</v>
      </c>
      <c r="F182" s="109" t="s">
        <v>432</v>
      </c>
      <c r="G182" s="111">
        <v>8</v>
      </c>
      <c r="H182" s="112">
        <v>50</v>
      </c>
      <c r="I182" s="112"/>
      <c r="J182" s="113">
        <v>53</v>
      </c>
      <c r="K182" s="114">
        <v>8</v>
      </c>
      <c r="L182" s="105">
        <v>1</v>
      </c>
      <c r="M182" s="24"/>
      <c r="N182" s="105">
        <v>10</v>
      </c>
      <c r="O182" s="106">
        <v>13</v>
      </c>
      <c r="P182" s="107">
        <v>83</v>
      </c>
      <c r="Q182" s="108" t="s">
        <v>57</v>
      </c>
      <c r="R182" s="109" t="s">
        <v>27</v>
      </c>
      <c r="S182" s="119" t="s">
        <v>329</v>
      </c>
      <c r="T182" s="117">
        <v>10</v>
      </c>
      <c r="U182" s="112">
        <v>620</v>
      </c>
      <c r="V182" s="112"/>
      <c r="W182" s="113">
        <v>53</v>
      </c>
      <c r="X182" s="118">
        <v>1</v>
      </c>
      <c r="Y182" s="105">
        <v>-10</v>
      </c>
    </row>
    <row r="183" spans="1:25" ht="16.5" customHeight="1">
      <c r="A183" s="105">
        <v>-6</v>
      </c>
      <c r="B183" s="106">
        <v>0</v>
      </c>
      <c r="C183" s="120">
        <v>41</v>
      </c>
      <c r="D183" s="108" t="s">
        <v>71</v>
      </c>
      <c r="E183" s="121" t="s">
        <v>32</v>
      </c>
      <c r="F183" s="121" t="s">
        <v>226</v>
      </c>
      <c r="G183" s="123">
        <v>9</v>
      </c>
      <c r="H183" s="124"/>
      <c r="I183" s="124">
        <v>150</v>
      </c>
      <c r="J183" s="125">
        <v>62</v>
      </c>
      <c r="K183" s="126">
        <v>14</v>
      </c>
      <c r="L183" s="127">
        <v>6</v>
      </c>
      <c r="M183" s="42"/>
      <c r="N183" s="127">
        <v>4</v>
      </c>
      <c r="O183" s="128">
        <v>9</v>
      </c>
      <c r="P183" s="107">
        <v>41</v>
      </c>
      <c r="Q183" s="115" t="s">
        <v>1471</v>
      </c>
      <c r="R183" s="109" t="s">
        <v>33</v>
      </c>
      <c r="S183" s="116" t="s">
        <v>225</v>
      </c>
      <c r="T183" s="117">
        <v>9</v>
      </c>
      <c r="U183" s="112">
        <v>300</v>
      </c>
      <c r="V183" s="112"/>
      <c r="W183" s="113">
        <v>62</v>
      </c>
      <c r="X183" s="118">
        <v>5</v>
      </c>
      <c r="Y183" s="127">
        <v>-4</v>
      </c>
    </row>
    <row r="184" spans="1:25" ht="16.5" customHeight="1">
      <c r="A184" s="105">
        <v>-1</v>
      </c>
      <c r="B184" s="106">
        <v>6</v>
      </c>
      <c r="C184" s="120">
        <v>61</v>
      </c>
      <c r="D184" s="108" t="s">
        <v>45</v>
      </c>
      <c r="E184" s="121" t="s">
        <v>32</v>
      </c>
      <c r="F184" s="122" t="s">
        <v>227</v>
      </c>
      <c r="G184" s="123">
        <v>8</v>
      </c>
      <c r="H184" s="124">
        <v>50</v>
      </c>
      <c r="I184" s="124"/>
      <c r="J184" s="125">
        <v>43</v>
      </c>
      <c r="K184" s="126">
        <v>8</v>
      </c>
      <c r="L184" s="127">
        <v>1</v>
      </c>
      <c r="M184" s="42"/>
      <c r="N184" s="127">
        <v>4</v>
      </c>
      <c r="O184" s="128">
        <v>9</v>
      </c>
      <c r="P184" s="107">
        <v>61</v>
      </c>
      <c r="Q184" s="115" t="s">
        <v>1471</v>
      </c>
      <c r="R184" s="109" t="s">
        <v>33</v>
      </c>
      <c r="S184" s="116" t="s">
        <v>225</v>
      </c>
      <c r="T184" s="117">
        <v>9</v>
      </c>
      <c r="U184" s="112">
        <v>300</v>
      </c>
      <c r="V184" s="112"/>
      <c r="W184" s="113">
        <v>43</v>
      </c>
      <c r="X184" s="118">
        <v>5</v>
      </c>
      <c r="Y184" s="127">
        <v>-4</v>
      </c>
    </row>
    <row r="185" spans="1:25" ht="16.5" customHeight="1">
      <c r="A185" s="105">
        <v>2</v>
      </c>
      <c r="B185" s="106">
        <v>12</v>
      </c>
      <c r="C185" s="120">
        <v>31</v>
      </c>
      <c r="D185" s="108" t="s">
        <v>45</v>
      </c>
      <c r="E185" s="121" t="s">
        <v>33</v>
      </c>
      <c r="F185" s="121" t="s">
        <v>361</v>
      </c>
      <c r="G185" s="123">
        <v>6</v>
      </c>
      <c r="H185" s="124">
        <v>150</v>
      </c>
      <c r="I185" s="124"/>
      <c r="J185" s="125">
        <v>71</v>
      </c>
      <c r="K185" s="126">
        <v>2</v>
      </c>
      <c r="L185" s="127">
        <v>-2</v>
      </c>
      <c r="M185" s="42"/>
      <c r="N185" s="127">
        <v>-2</v>
      </c>
      <c r="O185" s="128">
        <v>6</v>
      </c>
      <c r="P185" s="107">
        <v>31</v>
      </c>
      <c r="Q185" s="115" t="s">
        <v>1471</v>
      </c>
      <c r="R185" s="109" t="s">
        <v>33</v>
      </c>
      <c r="S185" s="116" t="s">
        <v>432</v>
      </c>
      <c r="T185" s="117">
        <v>10</v>
      </c>
      <c r="U185" s="112">
        <v>100</v>
      </c>
      <c r="V185" s="112"/>
      <c r="W185" s="113">
        <v>71</v>
      </c>
      <c r="X185" s="118">
        <v>8</v>
      </c>
      <c r="Y185" s="127">
        <v>2</v>
      </c>
    </row>
    <row r="186" spans="1:25" ht="16.5" customHeight="1">
      <c r="A186" s="105">
        <v>-5</v>
      </c>
      <c r="B186" s="106">
        <v>2</v>
      </c>
      <c r="C186" s="107">
        <v>72</v>
      </c>
      <c r="D186" s="115" t="s">
        <v>1472</v>
      </c>
      <c r="E186" s="121" t="s">
        <v>33</v>
      </c>
      <c r="F186" s="121" t="s">
        <v>361</v>
      </c>
      <c r="G186" s="111">
        <v>8</v>
      </c>
      <c r="H186" s="112"/>
      <c r="I186" s="112">
        <v>90</v>
      </c>
      <c r="J186" s="113">
        <v>32</v>
      </c>
      <c r="K186" s="114">
        <v>12</v>
      </c>
      <c r="L186" s="105">
        <v>5</v>
      </c>
      <c r="M186" s="24"/>
      <c r="N186" s="105">
        <v>-6</v>
      </c>
      <c r="O186" s="106">
        <v>2</v>
      </c>
      <c r="P186" s="107">
        <v>22</v>
      </c>
      <c r="Q186" s="115" t="s">
        <v>431</v>
      </c>
      <c r="R186" s="121" t="s">
        <v>30</v>
      </c>
      <c r="S186" s="160" t="s">
        <v>302</v>
      </c>
      <c r="T186" s="117">
        <v>10</v>
      </c>
      <c r="U186" s="112"/>
      <c r="V186" s="112">
        <v>100</v>
      </c>
      <c r="W186" s="113">
        <v>12</v>
      </c>
      <c r="X186" s="118">
        <v>12</v>
      </c>
      <c r="Y186" s="105">
        <v>6</v>
      </c>
    </row>
    <row r="187" spans="1:25" ht="16.5" customHeight="1">
      <c r="A187" s="105">
        <v>2</v>
      </c>
      <c r="B187" s="106">
        <v>12</v>
      </c>
      <c r="C187" s="107">
        <v>22</v>
      </c>
      <c r="D187" s="108" t="s">
        <v>45</v>
      </c>
      <c r="E187" s="109" t="s">
        <v>32</v>
      </c>
      <c r="F187" s="109" t="s">
        <v>432</v>
      </c>
      <c r="G187" s="111">
        <v>6</v>
      </c>
      <c r="H187" s="112">
        <v>150</v>
      </c>
      <c r="I187" s="112"/>
      <c r="J187" s="113">
        <v>12</v>
      </c>
      <c r="K187" s="114">
        <v>2</v>
      </c>
      <c r="L187" s="105">
        <v>-2</v>
      </c>
      <c r="M187" s="24"/>
      <c r="N187" s="105">
        <v>-6</v>
      </c>
      <c r="O187" s="106">
        <v>2</v>
      </c>
      <c r="P187" s="107">
        <v>72</v>
      </c>
      <c r="Q187" s="108" t="s">
        <v>431</v>
      </c>
      <c r="R187" s="109" t="s">
        <v>30</v>
      </c>
      <c r="S187" s="116" t="s">
        <v>188</v>
      </c>
      <c r="T187" s="117">
        <v>10</v>
      </c>
      <c r="U187" s="112"/>
      <c r="V187" s="112">
        <v>100</v>
      </c>
      <c r="W187" s="113">
        <v>32</v>
      </c>
      <c r="X187" s="118">
        <v>12</v>
      </c>
      <c r="Y187" s="105">
        <v>6</v>
      </c>
    </row>
    <row r="188" spans="1:25" ht="16.5" customHeight="1">
      <c r="A188" s="105">
        <v>2</v>
      </c>
      <c r="B188" s="106">
        <v>12</v>
      </c>
      <c r="C188" s="107">
        <v>11</v>
      </c>
      <c r="D188" s="108" t="s">
        <v>45</v>
      </c>
      <c r="E188" s="109" t="s">
        <v>32</v>
      </c>
      <c r="F188" s="109" t="s">
        <v>185</v>
      </c>
      <c r="G188" s="111">
        <v>6</v>
      </c>
      <c r="H188" s="112">
        <v>150</v>
      </c>
      <c r="I188" s="112"/>
      <c r="J188" s="113">
        <v>21</v>
      </c>
      <c r="K188" s="114">
        <v>2</v>
      </c>
      <c r="L188" s="105">
        <v>-2</v>
      </c>
      <c r="M188" s="24"/>
      <c r="N188" s="105">
        <v>-6</v>
      </c>
      <c r="O188" s="106">
        <v>2</v>
      </c>
      <c r="P188" s="107">
        <v>11</v>
      </c>
      <c r="Q188" s="115" t="s">
        <v>57</v>
      </c>
      <c r="R188" s="109" t="s">
        <v>27</v>
      </c>
      <c r="S188" s="119" t="s">
        <v>220</v>
      </c>
      <c r="T188" s="117">
        <v>9</v>
      </c>
      <c r="U188" s="112"/>
      <c r="V188" s="112">
        <v>100</v>
      </c>
      <c r="W188" s="113">
        <v>21</v>
      </c>
      <c r="X188" s="118">
        <v>12</v>
      </c>
      <c r="Y188" s="105">
        <v>6</v>
      </c>
    </row>
  </sheetData>
  <sheetProtection/>
  <mergeCells count="28">
    <mergeCell ref="J1:K1"/>
    <mergeCell ref="W1:X1"/>
    <mergeCell ref="J2:K2"/>
    <mergeCell ref="W2:X2"/>
    <mergeCell ref="J28:K28"/>
    <mergeCell ref="W28:X28"/>
    <mergeCell ref="J29:K29"/>
    <mergeCell ref="W29:X29"/>
    <mergeCell ref="J55:K55"/>
    <mergeCell ref="W55:X55"/>
    <mergeCell ref="J56:K56"/>
    <mergeCell ref="W56:X56"/>
    <mergeCell ref="J82:K82"/>
    <mergeCell ref="W82:X82"/>
    <mergeCell ref="J83:K83"/>
    <mergeCell ref="W83:X83"/>
    <mergeCell ref="J109:K109"/>
    <mergeCell ref="W109:X109"/>
    <mergeCell ref="J163:K163"/>
    <mergeCell ref="W163:X163"/>
    <mergeCell ref="J164:K164"/>
    <mergeCell ref="W164:X164"/>
    <mergeCell ref="J110:K110"/>
    <mergeCell ref="W110:X110"/>
    <mergeCell ref="J136:K136"/>
    <mergeCell ref="W136:X136"/>
    <mergeCell ref="J137:K137"/>
    <mergeCell ref="W137:X137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6.37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120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14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31</v>
      </c>
      <c r="C6" s="14" t="s">
        <v>122</v>
      </c>
      <c r="D6" s="15" t="s">
        <v>121</v>
      </c>
      <c r="E6" s="20">
        <v>-0.75</v>
      </c>
      <c r="F6" s="131">
        <v>59</v>
      </c>
      <c r="G6" s="53">
        <v>148</v>
      </c>
      <c r="H6" s="132">
        <v>0.7551020408163265</v>
      </c>
      <c r="J6" s="17">
        <f aca="true" t="shared" si="0" ref="J6:J21">F6/$J$4</f>
        <v>4.214285714285714</v>
      </c>
      <c r="K6" s="13">
        <f>COUNTIF(Прот1!C:C,B6)+COUNTIF(Прот1!J:J,B6)+COUNTIF(Прот1!P:P,B6)+COUNTIF(Прот1!W:W,B6)</f>
        <v>14</v>
      </c>
      <c r="M6" s="22"/>
    </row>
    <row r="7" spans="1:13" ht="12.75">
      <c r="A7" s="70">
        <v>2</v>
      </c>
      <c r="B7" s="62">
        <v>12</v>
      </c>
      <c r="C7" s="14" t="s">
        <v>123</v>
      </c>
      <c r="D7" s="15" t="s">
        <v>124</v>
      </c>
      <c r="E7" s="20">
        <v>1.75</v>
      </c>
      <c r="F7" s="131">
        <v>23</v>
      </c>
      <c r="G7" s="53">
        <v>117</v>
      </c>
      <c r="H7" s="132">
        <v>0.5969387755102041</v>
      </c>
      <c r="J7" s="17">
        <f t="shared" si="0"/>
        <v>1.6428571428571428</v>
      </c>
      <c r="K7" s="13">
        <f>COUNTIF(Прот1!C:C,B7)+COUNTIF(Прот1!J:J,B7)+COUNTIF(Прот1!P:P,B7)+COUNTIF(Прот1!W:W,B7)</f>
        <v>14</v>
      </c>
      <c r="M7" s="22"/>
    </row>
    <row r="8" spans="1:13" ht="12.75">
      <c r="A8" s="70">
        <v>3</v>
      </c>
      <c r="B8" s="62">
        <v>42</v>
      </c>
      <c r="C8" s="14" t="s">
        <v>125</v>
      </c>
      <c r="D8" s="15" t="s">
        <v>126</v>
      </c>
      <c r="E8" s="20">
        <v>-0.25</v>
      </c>
      <c r="F8" s="131">
        <v>20</v>
      </c>
      <c r="G8" s="53">
        <v>114</v>
      </c>
      <c r="H8" s="132">
        <v>0.5816326530612245</v>
      </c>
      <c r="J8" s="17">
        <f t="shared" si="0"/>
        <v>1.4285714285714286</v>
      </c>
      <c r="K8" s="13">
        <f>COUNTIF(Прот1!C:C,B8)+COUNTIF(Прот1!J:J,B8)+COUNTIF(Прот1!P:P,B8)+COUNTIF(Прот1!W:W,B8)</f>
        <v>14</v>
      </c>
      <c r="M8" s="22"/>
    </row>
    <row r="9" spans="1:13" ht="12.75">
      <c r="A9" s="70">
        <v>4</v>
      </c>
      <c r="B9" s="62">
        <v>21</v>
      </c>
      <c r="C9" s="14" t="s">
        <v>127</v>
      </c>
      <c r="D9" s="15" t="s">
        <v>128</v>
      </c>
      <c r="E9" s="20">
        <v>2.5</v>
      </c>
      <c r="F9" s="131">
        <v>9</v>
      </c>
      <c r="G9" s="53">
        <v>99</v>
      </c>
      <c r="H9" s="132">
        <v>0.5051020408163265</v>
      </c>
      <c r="J9" s="17">
        <f t="shared" si="0"/>
        <v>0.6428571428571429</v>
      </c>
      <c r="K9" s="13">
        <f>COUNTIF(Прот1!C:C,B9)+COUNTIF(Прот1!J:J,B9)+COUNTIF(Прот1!P:P,B9)+COUNTIF(Прот1!W:W,B9)</f>
        <v>14</v>
      </c>
      <c r="M9" s="22"/>
    </row>
    <row r="10" spans="1:13" ht="12.75">
      <c r="A10" s="70" t="s">
        <v>129</v>
      </c>
      <c r="B10" s="62">
        <v>71</v>
      </c>
      <c r="C10" s="14" t="s">
        <v>130</v>
      </c>
      <c r="D10" s="15" t="s">
        <v>131</v>
      </c>
      <c r="E10" s="20">
        <v>-1.25</v>
      </c>
      <c r="F10" s="131">
        <v>9</v>
      </c>
      <c r="G10" s="53">
        <v>119</v>
      </c>
      <c r="H10" s="132">
        <v>0.6071428571428571</v>
      </c>
      <c r="J10" s="17">
        <f t="shared" si="0"/>
        <v>0.6428571428571429</v>
      </c>
      <c r="K10" s="13">
        <f>COUNTIF(Прот1!C:C,B10)+COUNTIF(Прот1!J:J,B10)+COUNTIF(Прот1!P:P,B10)+COUNTIF(Прот1!W:W,B10)</f>
        <v>14</v>
      </c>
      <c r="M10" s="22"/>
    </row>
    <row r="11" spans="1:13" ht="12.75">
      <c r="A11" s="70">
        <v>6</v>
      </c>
      <c r="B11" s="62">
        <v>32</v>
      </c>
      <c r="C11" s="14" t="s">
        <v>132</v>
      </c>
      <c r="D11" s="15" t="s">
        <v>133</v>
      </c>
      <c r="E11" s="20">
        <v>-0.75</v>
      </c>
      <c r="F11" s="131">
        <v>7</v>
      </c>
      <c r="G11" s="53">
        <v>112</v>
      </c>
      <c r="H11" s="132">
        <v>0.5714285714285714</v>
      </c>
      <c r="J11" s="17">
        <f t="shared" si="0"/>
        <v>0.5</v>
      </c>
      <c r="K11" s="13">
        <f>COUNTIF(Прот1!C:C,B11)+COUNTIF(Прот1!J:J,B11)+COUNTIF(Прот1!P:P,B11)+COUNTIF(Прот1!W:W,B11)</f>
        <v>14</v>
      </c>
      <c r="M11" s="22"/>
    </row>
    <row r="12" spans="1:13" ht="12.75">
      <c r="A12" s="70">
        <v>7</v>
      </c>
      <c r="B12" s="62">
        <v>11</v>
      </c>
      <c r="C12" s="14" t="s">
        <v>134</v>
      </c>
      <c r="D12" s="15" t="s">
        <v>135</v>
      </c>
      <c r="E12" s="20">
        <v>0.75</v>
      </c>
      <c r="F12" s="131">
        <v>6</v>
      </c>
      <c r="G12" s="53">
        <v>124</v>
      </c>
      <c r="H12" s="132">
        <v>0.6326530612244898</v>
      </c>
      <c r="J12" s="17">
        <f t="shared" si="0"/>
        <v>0.42857142857142855</v>
      </c>
      <c r="K12" s="13">
        <f>COUNTIF(Прот1!C:C,B12)+COUNTIF(Прот1!J:J,B12)+COUNTIF(Прот1!P:P,B12)+COUNTIF(Прот1!W:W,B12)</f>
        <v>14</v>
      </c>
      <c r="M12" s="22"/>
    </row>
    <row r="13" spans="1:13" ht="12.75">
      <c r="A13" s="70">
        <v>8</v>
      </c>
      <c r="B13" s="62">
        <v>51</v>
      </c>
      <c r="C13" s="14" t="s">
        <v>136</v>
      </c>
      <c r="D13" s="15" t="s">
        <v>137</v>
      </c>
      <c r="E13" s="20">
        <v>-0.25</v>
      </c>
      <c r="F13" s="131">
        <v>4</v>
      </c>
      <c r="G13" s="53">
        <v>103</v>
      </c>
      <c r="H13" s="132">
        <v>0.5255102040816326</v>
      </c>
      <c r="J13" s="17">
        <f t="shared" si="0"/>
        <v>0.2857142857142857</v>
      </c>
      <c r="K13" s="13">
        <f>COUNTIF(Прот1!C:C,B13)+COUNTIF(Прот1!J:J,B13)+COUNTIF(Прот1!P:P,B13)+COUNTIF(Прот1!W:W,B13)</f>
        <v>14</v>
      </c>
      <c r="M13" s="22"/>
    </row>
    <row r="14" spans="1:13" ht="12.75">
      <c r="A14" s="70">
        <v>9</v>
      </c>
      <c r="B14" s="62">
        <v>41</v>
      </c>
      <c r="C14" s="14" t="s">
        <v>138</v>
      </c>
      <c r="D14" s="15" t="s">
        <v>139</v>
      </c>
      <c r="E14" s="20">
        <v>1</v>
      </c>
      <c r="F14" s="131">
        <v>-4</v>
      </c>
      <c r="G14" s="53">
        <v>93</v>
      </c>
      <c r="H14" s="132">
        <v>0.4744897959183674</v>
      </c>
      <c r="J14" s="17">
        <f t="shared" si="0"/>
        <v>-0.2857142857142857</v>
      </c>
      <c r="K14" s="13">
        <f>COUNTIF(Прот1!C:C,B14)+COUNTIF(Прот1!J:J,B14)+COUNTIF(Прот1!P:P,B14)+COUNTIF(Прот1!W:W,B14)</f>
        <v>14</v>
      </c>
      <c r="M14" s="22"/>
    </row>
    <row r="15" spans="1:13" ht="12.75">
      <c r="A15" s="70">
        <v>10</v>
      </c>
      <c r="B15" s="62">
        <v>81</v>
      </c>
      <c r="C15" s="14" t="s">
        <v>140</v>
      </c>
      <c r="D15" s="15" t="s">
        <v>141</v>
      </c>
      <c r="E15" s="20">
        <v>1.5</v>
      </c>
      <c r="F15" s="131">
        <v>-6</v>
      </c>
      <c r="G15" s="53">
        <v>72</v>
      </c>
      <c r="H15" s="132">
        <v>0.3673469387755102</v>
      </c>
      <c r="J15" s="17">
        <f t="shared" si="0"/>
        <v>-0.42857142857142855</v>
      </c>
      <c r="K15" s="13">
        <f>COUNTIF(Прот1!C:C,B15)+COUNTIF(Прот1!J:J,B15)+COUNTIF(Прот1!P:P,B15)+COUNTIF(Прот1!W:W,B15)</f>
        <v>14</v>
      </c>
      <c r="M15" s="22"/>
    </row>
    <row r="16" spans="1:13" ht="12.75">
      <c r="A16" s="70">
        <v>11</v>
      </c>
      <c r="B16" s="62">
        <v>62</v>
      </c>
      <c r="C16" s="14" t="s">
        <v>142</v>
      </c>
      <c r="D16" s="15" t="s">
        <v>143</v>
      </c>
      <c r="E16" s="20">
        <v>2.5</v>
      </c>
      <c r="F16" s="131">
        <v>-7</v>
      </c>
      <c r="G16" s="53">
        <v>84</v>
      </c>
      <c r="H16" s="132">
        <v>0.42857142857142855</v>
      </c>
      <c r="J16" s="17">
        <f t="shared" si="0"/>
        <v>-0.5</v>
      </c>
      <c r="K16" s="13">
        <f>COUNTIF(Прот1!C:C,B16)+COUNTIF(Прот1!J:J,B16)+COUNTIF(Прот1!P:P,B16)+COUNTIF(Прот1!W:W,B16)</f>
        <v>14</v>
      </c>
      <c r="M16" s="22"/>
    </row>
    <row r="17" spans="1:13" ht="12.75">
      <c r="A17" s="70">
        <v>12</v>
      </c>
      <c r="B17" s="62">
        <v>22</v>
      </c>
      <c r="C17" s="14" t="s">
        <v>144</v>
      </c>
      <c r="D17" s="15" t="s">
        <v>145</v>
      </c>
      <c r="E17" s="20">
        <v>1.5</v>
      </c>
      <c r="F17" s="131">
        <v>-9</v>
      </c>
      <c r="G17" s="53">
        <v>77</v>
      </c>
      <c r="H17" s="132">
        <v>0.39285714285714285</v>
      </c>
      <c r="J17" s="17">
        <f t="shared" si="0"/>
        <v>-0.6428571428571429</v>
      </c>
      <c r="K17" s="13">
        <f>COUNTIF(Прот1!C:C,B17)+COUNTIF(Прот1!J:J,B17)+COUNTIF(Прот1!P:P,B17)+COUNTIF(Прот1!W:W,B17)</f>
        <v>14</v>
      </c>
      <c r="M17" s="22"/>
    </row>
    <row r="18" spans="1:13" ht="12.75">
      <c r="A18" s="70" t="s">
        <v>129</v>
      </c>
      <c r="B18" s="62">
        <v>72</v>
      </c>
      <c r="C18" s="14" t="s">
        <v>146</v>
      </c>
      <c r="D18" s="15" t="s">
        <v>147</v>
      </c>
      <c r="E18" s="20">
        <v>-0.25</v>
      </c>
      <c r="F18" s="131">
        <v>-9</v>
      </c>
      <c r="G18" s="53">
        <v>97</v>
      </c>
      <c r="H18" s="132">
        <v>0.49489795918367346</v>
      </c>
      <c r="J18" s="17">
        <f t="shared" si="0"/>
        <v>-0.6428571428571429</v>
      </c>
      <c r="K18" s="13">
        <f>COUNTIF(Прот1!C:C,B18)+COUNTIF(Прот1!J:J,B18)+COUNTIF(Прот1!P:P,B18)+COUNTIF(Прот1!W:W,B18)</f>
        <v>14</v>
      </c>
      <c r="M18" s="22"/>
    </row>
    <row r="19" spans="1:13" ht="12.75">
      <c r="A19" s="70">
        <v>14</v>
      </c>
      <c r="B19" s="62">
        <v>52</v>
      </c>
      <c r="C19" s="14" t="s">
        <v>148</v>
      </c>
      <c r="D19" s="15" t="s">
        <v>149</v>
      </c>
      <c r="E19" s="20">
        <v>2</v>
      </c>
      <c r="F19" s="131">
        <v>-20</v>
      </c>
      <c r="G19" s="53">
        <v>82</v>
      </c>
      <c r="H19" s="132">
        <v>0.41836734693877553</v>
      </c>
      <c r="J19" s="17">
        <f t="shared" si="0"/>
        <v>-1.4285714285714286</v>
      </c>
      <c r="K19" s="13">
        <f>COUNTIF(Прот1!C:C,B19)+COUNTIF(Прот1!J:J,B19)+COUNTIF(Прот1!P:P,B19)+COUNTIF(Прот1!W:W,B19)</f>
        <v>14</v>
      </c>
      <c r="M19" s="22"/>
    </row>
    <row r="20" spans="1:13" ht="12.75">
      <c r="A20" s="70">
        <v>15</v>
      </c>
      <c r="B20" s="62">
        <v>82</v>
      </c>
      <c r="C20" s="14" t="s">
        <v>150</v>
      </c>
      <c r="D20" s="15" t="s">
        <v>151</v>
      </c>
      <c r="E20" s="20">
        <v>1.5</v>
      </c>
      <c r="F20" s="131">
        <v>-23</v>
      </c>
      <c r="G20" s="53">
        <v>79</v>
      </c>
      <c r="H20" s="132">
        <v>0.4030612244897959</v>
      </c>
      <c r="J20" s="17">
        <f t="shared" si="0"/>
        <v>-1.6428571428571428</v>
      </c>
      <c r="K20" s="13">
        <f>COUNTIF(Прот1!C:C,B20)+COUNTIF(Прот1!J:J,B20)+COUNTIF(Прот1!P:P,B20)+COUNTIF(Прот1!W:W,B20)</f>
        <v>14</v>
      </c>
      <c r="M20" s="22"/>
    </row>
    <row r="21" spans="1:13" ht="12.75">
      <c r="A21" s="70">
        <v>16</v>
      </c>
      <c r="B21" s="62">
        <v>61</v>
      </c>
      <c r="C21" s="14" t="s">
        <v>152</v>
      </c>
      <c r="D21" s="15" t="s">
        <v>153</v>
      </c>
      <c r="E21" s="20">
        <v>0.5</v>
      </c>
      <c r="F21" s="131">
        <v>-59</v>
      </c>
      <c r="G21" s="53">
        <v>48</v>
      </c>
      <c r="H21" s="132">
        <v>0.24489795918367346</v>
      </c>
      <c r="J21" s="17">
        <f t="shared" si="0"/>
        <v>-4.214285714285714</v>
      </c>
      <c r="K21" s="13">
        <f>COUNTIF(Прот1!C:C,B21)+COUNTIF(Прот1!J:J,B21)+COUNTIF(Прот1!P:P,B21)+COUNTIF(Прот1!W:W,B21)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394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14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41</v>
      </c>
      <c r="C6" s="14" t="s">
        <v>138</v>
      </c>
      <c r="D6" s="15" t="s">
        <v>139</v>
      </c>
      <c r="E6" s="20">
        <v>1</v>
      </c>
      <c r="F6" s="131">
        <v>37</v>
      </c>
      <c r="G6" s="53">
        <v>129</v>
      </c>
      <c r="H6" s="132">
        <v>0.6581632653061225</v>
      </c>
      <c r="J6" s="17">
        <f aca="true" t="shared" si="0" ref="J6:J21">F6/$J$4</f>
        <v>2.642857142857143</v>
      </c>
      <c r="K6" s="13">
        <f>COUNTIF(Прот2!C:C,B6)+COUNTIF(Прот2!J:J,B6)+COUNTIF(Прот2!P:P,B6)+COUNTIF(Прот2!W:W,B6)</f>
        <v>14</v>
      </c>
      <c r="M6" s="22"/>
    </row>
    <row r="7" spans="1:13" ht="12.75">
      <c r="A7" s="70">
        <v>2</v>
      </c>
      <c r="B7" s="62">
        <v>71</v>
      </c>
      <c r="C7" s="14" t="s">
        <v>130</v>
      </c>
      <c r="D7" s="15" t="s">
        <v>131</v>
      </c>
      <c r="E7" s="20">
        <v>-1.25</v>
      </c>
      <c r="F7" s="131">
        <v>28</v>
      </c>
      <c r="G7" s="53">
        <v>112</v>
      </c>
      <c r="H7" s="132">
        <v>0.5714285714285714</v>
      </c>
      <c r="J7" s="17">
        <f t="shared" si="0"/>
        <v>2</v>
      </c>
      <c r="K7" s="13">
        <f>COUNTIF(Прот2!C:C,B7)+COUNTIF(Прот2!J:J,B7)+COUNTIF(Прот2!P:P,B7)+COUNTIF(Прот2!W:W,B7)</f>
        <v>14</v>
      </c>
      <c r="M7" s="22"/>
    </row>
    <row r="8" spans="1:13" ht="12.75">
      <c r="A8" s="70">
        <v>3</v>
      </c>
      <c r="B8" s="62">
        <v>61</v>
      </c>
      <c r="C8" s="14" t="s">
        <v>152</v>
      </c>
      <c r="D8" s="15" t="s">
        <v>153</v>
      </c>
      <c r="E8" s="20">
        <v>0.5</v>
      </c>
      <c r="F8" s="131">
        <v>19</v>
      </c>
      <c r="G8" s="53">
        <v>119</v>
      </c>
      <c r="H8" s="132">
        <v>0.6071428571428571</v>
      </c>
      <c r="J8" s="17">
        <f t="shared" si="0"/>
        <v>1.3571428571428572</v>
      </c>
      <c r="K8" s="13">
        <f>COUNTIF(Прот2!C:C,B8)+COUNTIF(Прот2!J:J,B8)+COUNTIF(Прот2!P:P,B8)+COUNTIF(Прот2!W:W,B8)</f>
        <v>14</v>
      </c>
      <c r="M8" s="22"/>
    </row>
    <row r="9" spans="1:13" ht="12.75">
      <c r="A9" s="70">
        <v>4</v>
      </c>
      <c r="B9" s="62">
        <v>12</v>
      </c>
      <c r="C9" s="14" t="s">
        <v>123</v>
      </c>
      <c r="D9" s="15" t="s">
        <v>124</v>
      </c>
      <c r="E9" s="20">
        <v>1.75</v>
      </c>
      <c r="F9" s="131">
        <v>18</v>
      </c>
      <c r="G9" s="53">
        <v>124</v>
      </c>
      <c r="H9" s="132">
        <v>0.6326530612244898</v>
      </c>
      <c r="J9" s="17">
        <f t="shared" si="0"/>
        <v>1.2857142857142858</v>
      </c>
      <c r="K9" s="13">
        <f>COUNTIF(Прот2!C:C,B9)+COUNTIF(Прот2!J:J,B9)+COUNTIF(Прот2!P:P,B9)+COUNTIF(Прот2!W:W,B9)</f>
        <v>14</v>
      </c>
      <c r="M9" s="22"/>
    </row>
    <row r="10" spans="1:13" ht="12.75">
      <c r="A10" s="70">
        <v>5</v>
      </c>
      <c r="B10" s="62">
        <v>42</v>
      </c>
      <c r="C10" s="14" t="s">
        <v>125</v>
      </c>
      <c r="D10" s="15" t="s">
        <v>126</v>
      </c>
      <c r="E10" s="20">
        <v>-0.25</v>
      </c>
      <c r="F10" s="131">
        <v>16</v>
      </c>
      <c r="G10" s="53">
        <v>115</v>
      </c>
      <c r="H10" s="132">
        <v>0.5867346938775511</v>
      </c>
      <c r="J10" s="17">
        <f t="shared" si="0"/>
        <v>1.1428571428571428</v>
      </c>
      <c r="K10" s="13">
        <f>COUNTIF(Прот2!C:C,B10)+COUNTIF(Прот2!J:J,B10)+COUNTIF(Прот2!P:P,B10)+COUNTIF(Прот2!W:W,B10)</f>
        <v>14</v>
      </c>
      <c r="M10" s="22"/>
    </row>
    <row r="11" spans="1:13" ht="12.75">
      <c r="A11" s="70">
        <v>6</v>
      </c>
      <c r="B11" s="62">
        <v>31</v>
      </c>
      <c r="C11" s="14" t="s">
        <v>122</v>
      </c>
      <c r="D11" s="15" t="s">
        <v>121</v>
      </c>
      <c r="E11" s="20">
        <v>-0.75</v>
      </c>
      <c r="F11" s="131">
        <v>14</v>
      </c>
      <c r="G11" s="53">
        <v>119</v>
      </c>
      <c r="H11" s="132">
        <v>0.6071428571428571</v>
      </c>
      <c r="J11" s="17">
        <f t="shared" si="0"/>
        <v>1</v>
      </c>
      <c r="K11" s="13">
        <f>COUNTIF(Прот2!C:C,B11)+COUNTIF(Прот2!J:J,B11)+COUNTIF(Прот2!P:P,B11)+COUNTIF(Прот2!W:W,B11)</f>
        <v>14</v>
      </c>
      <c r="M11" s="22"/>
    </row>
    <row r="12" spans="1:13" ht="12.75">
      <c r="A12" s="70">
        <v>7</v>
      </c>
      <c r="B12" s="62">
        <v>62</v>
      </c>
      <c r="C12" s="14" t="s">
        <v>142</v>
      </c>
      <c r="D12" s="15" t="s">
        <v>143</v>
      </c>
      <c r="E12" s="20">
        <v>2.5</v>
      </c>
      <c r="F12" s="131">
        <v>7</v>
      </c>
      <c r="G12" s="53">
        <v>94</v>
      </c>
      <c r="H12" s="132">
        <v>0.47959183673469385</v>
      </c>
      <c r="J12" s="17">
        <f t="shared" si="0"/>
        <v>0.5</v>
      </c>
      <c r="K12" s="13">
        <f>COUNTIF(Прот2!C:C,B12)+COUNTIF(Прот2!J:J,B12)+COUNTIF(Прот2!P:P,B12)+COUNTIF(Прот2!W:W,B12)</f>
        <v>14</v>
      </c>
      <c r="M12" s="22"/>
    </row>
    <row r="13" spans="1:13" ht="12.75">
      <c r="A13" s="70">
        <v>8</v>
      </c>
      <c r="B13" s="62">
        <v>32</v>
      </c>
      <c r="C13" s="14" t="s">
        <v>132</v>
      </c>
      <c r="D13" s="15" t="s">
        <v>133</v>
      </c>
      <c r="E13" s="20">
        <v>-0.75</v>
      </c>
      <c r="F13" s="131">
        <v>4</v>
      </c>
      <c r="G13" s="53">
        <v>90</v>
      </c>
      <c r="H13" s="132">
        <v>0.45918367346938777</v>
      </c>
      <c r="J13" s="17">
        <f t="shared" si="0"/>
        <v>0.2857142857142857</v>
      </c>
      <c r="K13" s="13">
        <f>COUNTIF(Прот2!C:C,B13)+COUNTIF(Прот2!J:J,B13)+COUNTIF(Прот2!P:P,B13)+COUNTIF(Прот2!W:W,B13)</f>
        <v>14</v>
      </c>
      <c r="M13" s="22"/>
    </row>
    <row r="14" spans="1:13" ht="12.75">
      <c r="A14" s="70">
        <v>9</v>
      </c>
      <c r="B14" s="62">
        <v>52</v>
      </c>
      <c r="C14" s="14" t="s">
        <v>148</v>
      </c>
      <c r="D14" s="15" t="s">
        <v>149</v>
      </c>
      <c r="E14" s="20">
        <v>2</v>
      </c>
      <c r="F14" s="131">
        <v>-4</v>
      </c>
      <c r="G14" s="53">
        <v>106</v>
      </c>
      <c r="H14" s="132">
        <v>0.5408163265306123</v>
      </c>
      <c r="J14" s="17">
        <f t="shared" si="0"/>
        <v>-0.2857142857142857</v>
      </c>
      <c r="K14" s="13">
        <f>COUNTIF(Прот2!C:C,B14)+COUNTIF(Прот2!J:J,B14)+COUNTIF(Прот2!P:P,B14)+COUNTIF(Прот2!W:W,B14)</f>
        <v>14</v>
      </c>
      <c r="M14" s="22"/>
    </row>
    <row r="15" spans="1:13" ht="12.75">
      <c r="A15" s="70">
        <v>10</v>
      </c>
      <c r="B15" s="62">
        <v>21</v>
      </c>
      <c r="C15" s="14" t="s">
        <v>127</v>
      </c>
      <c r="D15" s="15" t="s">
        <v>128</v>
      </c>
      <c r="E15" s="20">
        <v>2.5</v>
      </c>
      <c r="F15" s="131">
        <v>-7</v>
      </c>
      <c r="G15" s="53">
        <v>102</v>
      </c>
      <c r="H15" s="132">
        <v>0.5204081632653061</v>
      </c>
      <c r="J15" s="17">
        <f t="shared" si="0"/>
        <v>-0.5</v>
      </c>
      <c r="K15" s="13">
        <f>COUNTIF(Прот2!C:C,B15)+COUNTIF(Прот2!J:J,B15)+COUNTIF(Прот2!P:P,B15)+COUNTIF(Прот2!W:W,B15)</f>
        <v>14</v>
      </c>
      <c r="M15" s="22"/>
    </row>
    <row r="16" spans="1:13" ht="12.75">
      <c r="A16" s="70">
        <v>11</v>
      </c>
      <c r="B16" s="62">
        <v>51</v>
      </c>
      <c r="C16" s="14" t="s">
        <v>136</v>
      </c>
      <c r="D16" s="15" t="s">
        <v>137</v>
      </c>
      <c r="E16" s="20">
        <v>-0.25</v>
      </c>
      <c r="F16" s="131">
        <v>-14</v>
      </c>
      <c r="G16" s="53">
        <v>77</v>
      </c>
      <c r="H16" s="132">
        <v>0.39285714285714285</v>
      </c>
      <c r="J16" s="17">
        <f t="shared" si="0"/>
        <v>-1</v>
      </c>
      <c r="K16" s="13">
        <f>COUNTIF(Прот2!C:C,B16)+COUNTIF(Прот2!J:J,B16)+COUNTIF(Прот2!P:P,B16)+COUNTIF(Прот2!W:W,B16)</f>
        <v>14</v>
      </c>
      <c r="M16" s="22"/>
    </row>
    <row r="17" spans="1:13" ht="12.75">
      <c r="A17" s="70">
        <v>12</v>
      </c>
      <c r="B17" s="62">
        <v>81</v>
      </c>
      <c r="C17" s="14" t="s">
        <v>140</v>
      </c>
      <c r="D17" s="15" t="s">
        <v>141</v>
      </c>
      <c r="E17" s="20">
        <v>1.5</v>
      </c>
      <c r="F17" s="131">
        <v>-16</v>
      </c>
      <c r="G17" s="53">
        <v>81</v>
      </c>
      <c r="H17" s="132">
        <v>0.413265306122449</v>
      </c>
      <c r="J17" s="17">
        <f t="shared" si="0"/>
        <v>-1.1428571428571428</v>
      </c>
      <c r="K17" s="13">
        <f>COUNTIF(Прот2!C:C,B17)+COUNTIF(Прот2!J:J,B17)+COUNTIF(Прот2!P:P,B17)+COUNTIF(Прот2!W:W,B17)</f>
        <v>14</v>
      </c>
      <c r="M17" s="22"/>
    </row>
    <row r="18" spans="1:13" ht="12.75">
      <c r="A18" s="70">
        <v>13</v>
      </c>
      <c r="B18" s="62">
        <v>72</v>
      </c>
      <c r="C18" s="14" t="s">
        <v>146</v>
      </c>
      <c r="D18" s="15" t="s">
        <v>147</v>
      </c>
      <c r="E18" s="20">
        <v>-0.25</v>
      </c>
      <c r="F18" s="131">
        <v>-18</v>
      </c>
      <c r="G18" s="53">
        <v>72</v>
      </c>
      <c r="H18" s="132">
        <v>0.3673469387755102</v>
      </c>
      <c r="J18" s="17">
        <f t="shared" si="0"/>
        <v>-1.2857142857142858</v>
      </c>
      <c r="K18" s="13">
        <f>COUNTIF(Прот2!C:C,B18)+COUNTIF(Прот2!J:J,B18)+COUNTIF(Прот2!P:P,B18)+COUNTIF(Прот2!W:W,B18)</f>
        <v>14</v>
      </c>
      <c r="M18" s="22"/>
    </row>
    <row r="19" spans="1:13" ht="12.75">
      <c r="A19" s="70">
        <v>14</v>
      </c>
      <c r="B19" s="62">
        <v>22</v>
      </c>
      <c r="C19" s="14" t="s">
        <v>144</v>
      </c>
      <c r="D19" s="15" t="s">
        <v>145</v>
      </c>
      <c r="E19" s="20">
        <v>1.5</v>
      </c>
      <c r="F19" s="131">
        <v>-19</v>
      </c>
      <c r="G19" s="53">
        <v>77</v>
      </c>
      <c r="H19" s="132">
        <v>0.39285714285714285</v>
      </c>
      <c r="J19" s="17">
        <f t="shared" si="0"/>
        <v>-1.3571428571428572</v>
      </c>
      <c r="K19" s="13">
        <f>COUNTIF(Прот2!C:C,B19)+COUNTIF(Прот2!J:J,B19)+COUNTIF(Прот2!P:P,B19)+COUNTIF(Прот2!W:W,B19)</f>
        <v>14</v>
      </c>
      <c r="M19" s="22"/>
    </row>
    <row r="20" spans="1:13" ht="12.75">
      <c r="A20" s="70">
        <v>15</v>
      </c>
      <c r="B20" s="62">
        <v>11</v>
      </c>
      <c r="C20" s="14" t="s">
        <v>134</v>
      </c>
      <c r="D20" s="15" t="s">
        <v>135</v>
      </c>
      <c r="E20" s="20">
        <v>0.75</v>
      </c>
      <c r="F20" s="131">
        <v>-28</v>
      </c>
      <c r="G20" s="53">
        <v>84</v>
      </c>
      <c r="H20" s="132">
        <v>0.42857142857142855</v>
      </c>
      <c r="J20" s="17">
        <f t="shared" si="0"/>
        <v>-2</v>
      </c>
      <c r="K20" s="13">
        <f>COUNTIF(Прот2!C:C,B20)+COUNTIF(Прот2!J:J,B20)+COUNTIF(Прот2!P:P,B20)+COUNTIF(Прот2!W:W,B20)</f>
        <v>14</v>
      </c>
      <c r="M20" s="22"/>
    </row>
    <row r="21" spans="1:13" ht="12.75">
      <c r="A21" s="70">
        <v>16</v>
      </c>
      <c r="B21" s="62">
        <v>82</v>
      </c>
      <c r="C21" s="14" t="s">
        <v>150</v>
      </c>
      <c r="D21" s="15" t="s">
        <v>151</v>
      </c>
      <c r="E21" s="20">
        <v>1.5</v>
      </c>
      <c r="F21" s="131">
        <v>-37</v>
      </c>
      <c r="G21" s="53">
        <v>67</v>
      </c>
      <c r="H21" s="132">
        <v>0.34183673469387754</v>
      </c>
      <c r="J21" s="17">
        <f t="shared" si="0"/>
        <v>-2.642857142857143</v>
      </c>
      <c r="K21" s="13">
        <f>COUNTIF(Прот2!C:C,B21)+COUNTIF(Прот2!J:J,B21)+COUNTIF(Прот2!P:P,B21)+COUNTIF(Прот2!W:W,B21)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636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16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62</v>
      </c>
      <c r="C6" s="14" t="s">
        <v>142</v>
      </c>
      <c r="D6" s="15" t="s">
        <v>143</v>
      </c>
      <c r="E6" s="20">
        <v>2.5</v>
      </c>
      <c r="F6" s="131">
        <v>37</v>
      </c>
      <c r="G6" s="53">
        <v>131</v>
      </c>
      <c r="H6" s="132">
        <v>0.6683673469387755</v>
      </c>
      <c r="J6" s="17">
        <f aca="true" t="shared" si="0" ref="J6:J21">F6/$J$4</f>
        <v>2.3125</v>
      </c>
      <c r="K6" s="13">
        <f>COUNTIF(Прот3!C:C,B6)+COUNTIF(Прот3!J:J,B6)+COUNTIF(Прот3!P:P,B6)+COUNTIF(Прот3!W:W,B6)</f>
        <v>14</v>
      </c>
      <c r="M6" s="22"/>
    </row>
    <row r="7" spans="1:13" ht="12.75">
      <c r="A7" s="70">
        <v>2</v>
      </c>
      <c r="B7" s="62">
        <v>21</v>
      </c>
      <c r="C7" s="14" t="s">
        <v>127</v>
      </c>
      <c r="D7" s="15" t="s">
        <v>128</v>
      </c>
      <c r="E7" s="20">
        <v>2.5</v>
      </c>
      <c r="F7" s="131">
        <v>22</v>
      </c>
      <c r="G7" s="53">
        <v>117</v>
      </c>
      <c r="H7" s="132">
        <v>0.5969387755102041</v>
      </c>
      <c r="J7" s="17">
        <f t="shared" si="0"/>
        <v>1.375</v>
      </c>
      <c r="K7" s="13">
        <f>COUNTIF(Прот3!C:C,B7)+COUNTIF(Прот3!J:J,B7)+COUNTIF(Прот3!P:P,B7)+COUNTIF(Прот3!W:W,B7)</f>
        <v>14</v>
      </c>
      <c r="M7" s="22"/>
    </row>
    <row r="8" spans="1:13" ht="12.75">
      <c r="A8" s="70">
        <v>3</v>
      </c>
      <c r="B8" s="62">
        <v>22</v>
      </c>
      <c r="C8" s="14" t="s">
        <v>144</v>
      </c>
      <c r="D8" s="15" t="s">
        <v>145</v>
      </c>
      <c r="E8" s="20">
        <v>1.5</v>
      </c>
      <c r="F8" s="131">
        <v>9</v>
      </c>
      <c r="G8" s="53">
        <v>111</v>
      </c>
      <c r="H8" s="132">
        <v>0.5663265306122449</v>
      </c>
      <c r="J8" s="17">
        <f t="shared" si="0"/>
        <v>0.5625</v>
      </c>
      <c r="K8" s="13">
        <f>COUNTIF(Прот3!C:C,B8)+COUNTIF(Прот3!J:J,B8)+COUNTIF(Прот3!P:P,B8)+COUNTIF(Прот3!W:W,B8)</f>
        <v>14</v>
      </c>
      <c r="M8" s="22"/>
    </row>
    <row r="9" spans="1:13" ht="12.75">
      <c r="A9" s="70" t="s">
        <v>129</v>
      </c>
      <c r="B9" s="62">
        <v>71</v>
      </c>
      <c r="C9" s="14" t="s">
        <v>130</v>
      </c>
      <c r="D9" s="15" t="s">
        <v>131</v>
      </c>
      <c r="E9" s="20">
        <v>-1.25</v>
      </c>
      <c r="F9" s="131">
        <v>9</v>
      </c>
      <c r="G9" s="53">
        <v>114</v>
      </c>
      <c r="H9" s="132">
        <v>0.5816326530612245</v>
      </c>
      <c r="J9" s="17">
        <f t="shared" si="0"/>
        <v>0.5625</v>
      </c>
      <c r="K9" s="13">
        <f>COUNTIF(Прот3!C:C,B9)+COUNTIF(Прот3!J:J,B9)+COUNTIF(Прот3!P:P,B9)+COUNTIF(Прот3!W:W,B9)</f>
        <v>14</v>
      </c>
      <c r="M9" s="22"/>
    </row>
    <row r="10" spans="1:13" ht="12.75">
      <c r="A10" s="70">
        <v>5</v>
      </c>
      <c r="B10" s="62">
        <v>82</v>
      </c>
      <c r="C10" s="14" t="s">
        <v>150</v>
      </c>
      <c r="D10" s="15" t="s">
        <v>151</v>
      </c>
      <c r="E10" s="20">
        <v>1.5</v>
      </c>
      <c r="F10" s="131">
        <v>6</v>
      </c>
      <c r="G10" s="53">
        <v>97</v>
      </c>
      <c r="H10" s="132">
        <v>0.49489795918367346</v>
      </c>
      <c r="J10" s="17">
        <f t="shared" si="0"/>
        <v>0.375</v>
      </c>
      <c r="K10" s="13">
        <f>COUNTIF(Прот3!C:C,B10)+COUNTIF(Прот3!J:J,B10)+COUNTIF(Прот3!P:P,B10)+COUNTIF(Прот3!W:W,B10)</f>
        <v>14</v>
      </c>
      <c r="M10" s="22"/>
    </row>
    <row r="11" spans="1:13" ht="12.75">
      <c r="A11" s="70">
        <v>6</v>
      </c>
      <c r="B11" s="62">
        <v>32</v>
      </c>
      <c r="C11" s="14" t="s">
        <v>132</v>
      </c>
      <c r="D11" s="15" t="s">
        <v>133</v>
      </c>
      <c r="E11" s="20">
        <v>-0.75</v>
      </c>
      <c r="F11" s="131">
        <v>4</v>
      </c>
      <c r="G11" s="53">
        <v>91</v>
      </c>
      <c r="H11" s="132">
        <v>0.4642857142857143</v>
      </c>
      <c r="J11" s="17">
        <f t="shared" si="0"/>
        <v>0.25</v>
      </c>
      <c r="K11" s="13">
        <f>COUNTIF(Прот3!C:C,B11)+COUNTIF(Прот3!J:J,B11)+COUNTIF(Прот3!P:P,B11)+COUNTIF(Прот3!W:W,B11)</f>
        <v>14</v>
      </c>
      <c r="M11" s="22"/>
    </row>
    <row r="12" spans="1:13" ht="12.75">
      <c r="A12" s="70">
        <v>7</v>
      </c>
      <c r="B12" s="62">
        <v>42</v>
      </c>
      <c r="C12" s="14" t="s">
        <v>125</v>
      </c>
      <c r="D12" s="15" t="s">
        <v>126</v>
      </c>
      <c r="E12" s="20">
        <v>-0.25</v>
      </c>
      <c r="F12" s="131">
        <v>3</v>
      </c>
      <c r="G12" s="53">
        <v>84</v>
      </c>
      <c r="H12" s="132">
        <v>0.42857142857142855</v>
      </c>
      <c r="J12" s="17">
        <f t="shared" si="0"/>
        <v>0.1875</v>
      </c>
      <c r="K12" s="13">
        <f>COUNTIF(Прот3!C:C,B12)+COUNTIF(Прот3!J:J,B12)+COUNTIF(Прот3!P:P,B12)+COUNTIF(Прот3!W:W,B12)</f>
        <v>14</v>
      </c>
      <c r="M12" s="22"/>
    </row>
    <row r="13" spans="1:13" ht="12.75">
      <c r="A13" s="70">
        <v>8</v>
      </c>
      <c r="B13" s="62">
        <v>61</v>
      </c>
      <c r="C13" s="14" t="s">
        <v>152</v>
      </c>
      <c r="D13" s="15" t="s">
        <v>153</v>
      </c>
      <c r="E13" s="20">
        <v>0.5</v>
      </c>
      <c r="F13" s="131">
        <v>1</v>
      </c>
      <c r="G13" s="53">
        <v>101</v>
      </c>
      <c r="H13" s="132">
        <v>0.5153061224489796</v>
      </c>
      <c r="J13" s="17">
        <f t="shared" si="0"/>
        <v>0.0625</v>
      </c>
      <c r="K13" s="13">
        <f>COUNTIF(Прот3!C:C,B13)+COUNTIF(Прот3!J:J,B13)+COUNTIF(Прот3!P:P,B13)+COUNTIF(Прот3!W:W,B13)</f>
        <v>14</v>
      </c>
      <c r="M13" s="22"/>
    </row>
    <row r="14" spans="1:13" ht="12.75">
      <c r="A14" s="70">
        <v>9</v>
      </c>
      <c r="B14" s="62">
        <v>11</v>
      </c>
      <c r="C14" s="14" t="s">
        <v>134</v>
      </c>
      <c r="D14" s="15" t="s">
        <v>135</v>
      </c>
      <c r="E14" s="20">
        <v>0.75</v>
      </c>
      <c r="F14" s="131">
        <v>-1</v>
      </c>
      <c r="G14" s="53">
        <v>95</v>
      </c>
      <c r="H14" s="132">
        <v>0.4846938775510204</v>
      </c>
      <c r="J14" s="17">
        <f t="shared" si="0"/>
        <v>-0.0625</v>
      </c>
      <c r="K14" s="13">
        <f>COUNTIF(Прот3!C:C,B14)+COUNTIF(Прот3!J:J,B14)+COUNTIF(Прот3!P:P,B14)+COUNTIF(Прот3!W:W,B14)</f>
        <v>14</v>
      </c>
      <c r="M14" s="22"/>
    </row>
    <row r="15" spans="1:13" ht="12.75">
      <c r="A15" s="70">
        <v>10</v>
      </c>
      <c r="B15" s="62">
        <v>31</v>
      </c>
      <c r="C15" s="14" t="s">
        <v>122</v>
      </c>
      <c r="D15" s="15" t="s">
        <v>121</v>
      </c>
      <c r="E15" s="20">
        <v>-0.75</v>
      </c>
      <c r="F15" s="131">
        <v>-3</v>
      </c>
      <c r="G15" s="53">
        <v>112</v>
      </c>
      <c r="H15" s="132">
        <v>0.5714285714285714</v>
      </c>
      <c r="J15" s="17">
        <f t="shared" si="0"/>
        <v>-0.1875</v>
      </c>
      <c r="K15" s="13">
        <f>COUNTIF(Прот3!C:C,B15)+COUNTIF(Прот3!J:J,B15)+COUNTIF(Прот3!P:P,B15)+COUNTIF(Прот3!W:W,B15)</f>
        <v>14</v>
      </c>
      <c r="M15" s="22"/>
    </row>
    <row r="16" spans="1:13" ht="12.75">
      <c r="A16" s="70">
        <v>11</v>
      </c>
      <c r="B16" s="62">
        <v>41</v>
      </c>
      <c r="C16" s="14" t="s">
        <v>138</v>
      </c>
      <c r="D16" s="15" t="s">
        <v>139</v>
      </c>
      <c r="E16" s="20">
        <v>1</v>
      </c>
      <c r="F16" s="131">
        <v>-4</v>
      </c>
      <c r="G16" s="53">
        <v>105</v>
      </c>
      <c r="H16" s="132">
        <v>0.5357142857142857</v>
      </c>
      <c r="J16" s="17">
        <f t="shared" si="0"/>
        <v>-0.25</v>
      </c>
      <c r="K16" s="13">
        <f>COUNTIF(Прот3!C:C,B16)+COUNTIF(Прот3!J:J,B16)+COUNTIF(Прот3!P:P,B16)+COUNTIF(Прот3!W:W,B16)</f>
        <v>14</v>
      </c>
      <c r="M16" s="22"/>
    </row>
    <row r="17" spans="1:13" ht="12.75">
      <c r="A17" s="70">
        <v>12</v>
      </c>
      <c r="B17" s="62">
        <v>72</v>
      </c>
      <c r="C17" s="14" t="s">
        <v>146</v>
      </c>
      <c r="D17" s="15" t="s">
        <v>147</v>
      </c>
      <c r="E17" s="20">
        <v>-0.25</v>
      </c>
      <c r="F17" s="131">
        <v>-6</v>
      </c>
      <c r="G17" s="53">
        <v>99</v>
      </c>
      <c r="H17" s="132">
        <v>0.5051020408163265</v>
      </c>
      <c r="J17" s="17">
        <f t="shared" si="0"/>
        <v>-0.375</v>
      </c>
      <c r="K17" s="13">
        <f>COUNTIF(Прот3!C:C,B17)+COUNTIF(Прот3!J:J,B17)+COUNTIF(Прот3!P:P,B17)+COUNTIF(Прот3!W:W,B17)</f>
        <v>14</v>
      </c>
      <c r="M17" s="22"/>
    </row>
    <row r="18" spans="1:13" ht="12.75">
      <c r="A18" s="70">
        <v>13</v>
      </c>
      <c r="B18" s="62">
        <v>52</v>
      </c>
      <c r="C18" s="14" t="s">
        <v>148</v>
      </c>
      <c r="D18" s="15" t="s">
        <v>149</v>
      </c>
      <c r="E18" s="20">
        <v>2</v>
      </c>
      <c r="F18" s="131">
        <v>-9</v>
      </c>
      <c r="G18" s="53">
        <v>85</v>
      </c>
      <c r="H18" s="132">
        <v>0.4336734693877551</v>
      </c>
      <c r="J18" s="17">
        <f t="shared" si="0"/>
        <v>-0.5625</v>
      </c>
      <c r="K18" s="13">
        <f>COUNTIF(Прот3!C:C,B18)+COUNTIF(Прот3!J:J,B18)+COUNTIF(Прот3!P:P,B18)+COUNTIF(Прот3!W:W,B18)</f>
        <v>14</v>
      </c>
      <c r="M18" s="22"/>
    </row>
    <row r="19" spans="1:13" ht="12.75">
      <c r="A19" s="70" t="s">
        <v>129</v>
      </c>
      <c r="B19" s="62">
        <v>81</v>
      </c>
      <c r="C19" s="14" t="s">
        <v>140</v>
      </c>
      <c r="D19" s="15" t="s">
        <v>141</v>
      </c>
      <c r="E19" s="20">
        <v>1.5</v>
      </c>
      <c r="F19" s="131">
        <v>-9</v>
      </c>
      <c r="G19" s="53">
        <v>82</v>
      </c>
      <c r="H19" s="132">
        <v>0.41836734693877553</v>
      </c>
      <c r="J19" s="17">
        <f t="shared" si="0"/>
        <v>-0.5625</v>
      </c>
      <c r="K19" s="13">
        <f>COUNTIF(Прот3!C:C,B19)+COUNTIF(Прот3!J:J,B19)+COUNTIF(Прот3!P:P,B19)+COUNTIF(Прот3!W:W,B19)</f>
        <v>14</v>
      </c>
      <c r="M19" s="22"/>
    </row>
    <row r="20" spans="1:13" ht="12.75">
      <c r="A20" s="70">
        <v>15</v>
      </c>
      <c r="B20" s="62">
        <v>51</v>
      </c>
      <c r="C20" s="14" t="s">
        <v>136</v>
      </c>
      <c r="D20" s="15" t="s">
        <v>137</v>
      </c>
      <c r="E20" s="20">
        <v>-0.25</v>
      </c>
      <c r="F20" s="131">
        <v>-22</v>
      </c>
      <c r="G20" s="53">
        <v>79</v>
      </c>
      <c r="H20" s="132">
        <v>0.4030612244897959</v>
      </c>
      <c r="J20" s="17">
        <f t="shared" si="0"/>
        <v>-1.375</v>
      </c>
      <c r="K20" s="13">
        <f>COUNTIF(Прот3!C:C,B20)+COUNTIF(Прот3!J:J,B20)+COUNTIF(Прот3!P:P,B20)+COUNTIF(Прот3!W:W,B20)</f>
        <v>14</v>
      </c>
      <c r="M20" s="22"/>
    </row>
    <row r="21" spans="1:13" ht="12.75">
      <c r="A21" s="70">
        <v>16</v>
      </c>
      <c r="B21" s="62">
        <v>12</v>
      </c>
      <c r="C21" s="14" t="s">
        <v>123</v>
      </c>
      <c r="D21" s="15" t="s">
        <v>124</v>
      </c>
      <c r="E21" s="20">
        <v>1.75</v>
      </c>
      <c r="F21" s="131">
        <v>-37</v>
      </c>
      <c r="G21" s="53">
        <v>65</v>
      </c>
      <c r="H21" s="132">
        <v>0.33163265306122447</v>
      </c>
      <c r="J21" s="17">
        <f t="shared" si="0"/>
        <v>-2.3125</v>
      </c>
      <c r="K21" s="13">
        <f>COUNTIF(Прот3!C:C,B21)+COUNTIF(Прот3!J:J,B21)+COUNTIF(Прот3!P:P,B21)+COUNTIF(Прот3!W:W,B21)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840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16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31</v>
      </c>
      <c r="C6" s="14" t="s">
        <v>122</v>
      </c>
      <c r="D6" s="15" t="s">
        <v>121</v>
      </c>
      <c r="E6" s="20">
        <v>-0.75</v>
      </c>
      <c r="F6" s="131">
        <v>33</v>
      </c>
      <c r="G6" s="53">
        <v>111</v>
      </c>
      <c r="H6" s="132">
        <v>0.5663265306122449</v>
      </c>
      <c r="J6" s="17">
        <f aca="true" t="shared" si="0" ref="J6:J21">F6/$J$4</f>
        <v>2.0625</v>
      </c>
      <c r="K6" s="13">
        <f>COUNTIF(Прот4!C:C,B6)+COUNTIF(Прот4!J:J,B6)+COUNTIF(Прот4!P:P,B6)+COUNTIF(Прот4!W:W,B6)</f>
        <v>14</v>
      </c>
      <c r="M6" s="22"/>
    </row>
    <row r="7" spans="1:13" ht="12.75">
      <c r="A7" s="70">
        <v>2</v>
      </c>
      <c r="B7" s="62">
        <v>71</v>
      </c>
      <c r="C7" s="14" t="s">
        <v>130</v>
      </c>
      <c r="D7" s="15" t="s">
        <v>131</v>
      </c>
      <c r="E7" s="20">
        <v>-1.25</v>
      </c>
      <c r="F7" s="131">
        <v>26</v>
      </c>
      <c r="G7" s="53">
        <v>121</v>
      </c>
      <c r="H7" s="132">
        <v>0.6173469387755102</v>
      </c>
      <c r="J7" s="17">
        <f t="shared" si="0"/>
        <v>1.625</v>
      </c>
      <c r="K7" s="13">
        <f>COUNTIF(Прот4!C:C,B7)+COUNTIF(Прот4!J:J,B7)+COUNTIF(Прот4!P:P,B7)+COUNTIF(Прот4!W:W,B7)</f>
        <v>14</v>
      </c>
      <c r="M7" s="22"/>
    </row>
    <row r="8" spans="1:13" ht="12.75">
      <c r="A8" s="70">
        <v>3</v>
      </c>
      <c r="B8" s="62">
        <v>12</v>
      </c>
      <c r="C8" s="14" t="s">
        <v>123</v>
      </c>
      <c r="D8" s="15" t="s">
        <v>124</v>
      </c>
      <c r="E8" s="20">
        <v>1.75</v>
      </c>
      <c r="F8" s="131">
        <v>19</v>
      </c>
      <c r="G8" s="53">
        <v>101</v>
      </c>
      <c r="H8" s="132">
        <v>0.5153061224489796</v>
      </c>
      <c r="J8" s="17">
        <f t="shared" si="0"/>
        <v>1.1875</v>
      </c>
      <c r="K8" s="13">
        <f>COUNTIF(Прот4!C:C,B8)+COUNTIF(Прот4!J:J,B8)+COUNTIF(Прот4!P:P,B8)+COUNTIF(Прот4!W:W,B8)</f>
        <v>14</v>
      </c>
      <c r="M8" s="22"/>
    </row>
    <row r="9" spans="1:13" ht="12.75">
      <c r="A9" s="70">
        <v>4</v>
      </c>
      <c r="B9" s="62">
        <v>72</v>
      </c>
      <c r="C9" s="14" t="s">
        <v>146</v>
      </c>
      <c r="D9" s="15" t="s">
        <v>147</v>
      </c>
      <c r="E9" s="20">
        <v>-0.25</v>
      </c>
      <c r="F9" s="131">
        <v>18</v>
      </c>
      <c r="G9" s="53">
        <v>112</v>
      </c>
      <c r="H9" s="132">
        <v>0.5714285714285714</v>
      </c>
      <c r="J9" s="17">
        <f t="shared" si="0"/>
        <v>1.125</v>
      </c>
      <c r="K9" s="13">
        <f>COUNTIF(Прот4!C:C,B9)+COUNTIF(Прот4!J:J,B9)+COUNTIF(Прот4!P:P,B9)+COUNTIF(Прот4!W:W,B9)</f>
        <v>14</v>
      </c>
      <c r="M9" s="22"/>
    </row>
    <row r="10" spans="1:13" ht="12.75">
      <c r="A10" s="70">
        <v>5</v>
      </c>
      <c r="B10" s="62">
        <v>81</v>
      </c>
      <c r="C10" s="14" t="s">
        <v>140</v>
      </c>
      <c r="D10" s="15" t="s">
        <v>141</v>
      </c>
      <c r="E10" s="20">
        <v>1.5</v>
      </c>
      <c r="F10" s="131">
        <v>14</v>
      </c>
      <c r="G10" s="53">
        <v>103</v>
      </c>
      <c r="H10" s="132">
        <v>0.5255102040816326</v>
      </c>
      <c r="J10" s="17">
        <f t="shared" si="0"/>
        <v>0.875</v>
      </c>
      <c r="K10" s="13">
        <f>COUNTIF(Прот4!C:C,B10)+COUNTIF(Прот4!J:J,B10)+COUNTIF(Прот4!P:P,B10)+COUNTIF(Прот4!W:W,B10)</f>
        <v>14</v>
      </c>
      <c r="M10" s="22"/>
    </row>
    <row r="11" spans="1:13" ht="12.75">
      <c r="A11" s="70">
        <v>6</v>
      </c>
      <c r="B11" s="62">
        <v>11</v>
      </c>
      <c r="C11" s="14" t="s">
        <v>134</v>
      </c>
      <c r="D11" s="15" t="s">
        <v>135</v>
      </c>
      <c r="E11" s="20">
        <v>0.75</v>
      </c>
      <c r="F11" s="131">
        <v>6</v>
      </c>
      <c r="G11" s="53">
        <v>101</v>
      </c>
      <c r="H11" s="132">
        <v>0.5153061224489796</v>
      </c>
      <c r="J11" s="17">
        <f t="shared" si="0"/>
        <v>0.375</v>
      </c>
      <c r="K11" s="13">
        <f>COUNTIF(Прот4!C:C,B11)+COUNTIF(Прот4!J:J,B11)+COUNTIF(Прот4!P:P,B11)+COUNTIF(Прот4!W:W,B11)</f>
        <v>14</v>
      </c>
      <c r="M11" s="22"/>
    </row>
    <row r="12" spans="1:13" ht="12.75">
      <c r="A12" s="70">
        <v>7</v>
      </c>
      <c r="B12" s="62">
        <v>42</v>
      </c>
      <c r="C12" s="14" t="s">
        <v>125</v>
      </c>
      <c r="D12" s="15" t="s">
        <v>126</v>
      </c>
      <c r="E12" s="20">
        <v>-0.25</v>
      </c>
      <c r="F12" s="131">
        <v>3</v>
      </c>
      <c r="G12" s="53">
        <v>107</v>
      </c>
      <c r="H12" s="132">
        <v>0.5459183673469388</v>
      </c>
      <c r="J12" s="17">
        <f t="shared" si="0"/>
        <v>0.1875</v>
      </c>
      <c r="K12" s="13">
        <f>COUNTIF(Прот4!C:C,B12)+COUNTIF(Прот4!J:J,B12)+COUNTIF(Прот4!P:P,B12)+COUNTIF(Прот4!W:W,B12)</f>
        <v>14</v>
      </c>
      <c r="M12" s="22"/>
    </row>
    <row r="13" spans="1:13" ht="12.75">
      <c r="A13" s="70">
        <v>8</v>
      </c>
      <c r="B13" s="62">
        <v>41</v>
      </c>
      <c r="C13" s="14" t="s">
        <v>138</v>
      </c>
      <c r="D13" s="15" t="s">
        <v>139</v>
      </c>
      <c r="E13" s="20">
        <v>1</v>
      </c>
      <c r="F13" s="131">
        <v>1</v>
      </c>
      <c r="G13" s="53">
        <v>98</v>
      </c>
      <c r="H13" s="132">
        <v>0.5</v>
      </c>
      <c r="J13" s="17">
        <f t="shared" si="0"/>
        <v>0.0625</v>
      </c>
      <c r="K13" s="13">
        <f>COUNTIF(Прот4!C:C,B13)+COUNTIF(Прот4!J:J,B13)+COUNTIF(Прот4!P:P,B13)+COUNTIF(Прот4!W:W,B13)</f>
        <v>14</v>
      </c>
      <c r="M13" s="22"/>
    </row>
    <row r="14" spans="1:13" ht="12.75">
      <c r="A14" s="70">
        <v>9</v>
      </c>
      <c r="B14" s="62">
        <v>22</v>
      </c>
      <c r="C14" s="14" t="s">
        <v>144</v>
      </c>
      <c r="D14" s="15" t="s">
        <v>145</v>
      </c>
      <c r="E14" s="20">
        <v>1.5</v>
      </c>
      <c r="F14" s="131">
        <v>-1</v>
      </c>
      <c r="G14" s="53">
        <v>98</v>
      </c>
      <c r="H14" s="132">
        <v>0.5</v>
      </c>
      <c r="J14" s="17">
        <f t="shared" si="0"/>
        <v>-0.0625</v>
      </c>
      <c r="K14" s="13">
        <f>COUNTIF(Прот4!C:C,B14)+COUNTIF(Прот4!J:J,B14)+COUNTIF(Прот4!P:P,B14)+COUNTIF(Прот4!W:W,B14)</f>
        <v>14</v>
      </c>
      <c r="M14" s="22"/>
    </row>
    <row r="15" spans="1:13" ht="12.75">
      <c r="A15" s="70">
        <v>10</v>
      </c>
      <c r="B15" s="62">
        <v>21</v>
      </c>
      <c r="C15" s="14" t="s">
        <v>127</v>
      </c>
      <c r="D15" s="15" t="s">
        <v>128</v>
      </c>
      <c r="E15" s="20">
        <v>2.5</v>
      </c>
      <c r="F15" s="131">
        <v>-3</v>
      </c>
      <c r="G15" s="53">
        <v>89</v>
      </c>
      <c r="H15" s="132">
        <v>0.45408163265306123</v>
      </c>
      <c r="J15" s="17">
        <f t="shared" si="0"/>
        <v>-0.1875</v>
      </c>
      <c r="K15" s="13">
        <f>COUNTIF(Прот4!C:C,B15)+COUNTIF(Прот4!J:J,B15)+COUNTIF(Прот4!P:P,B15)+COUNTIF(Прот4!W:W,B15)</f>
        <v>14</v>
      </c>
      <c r="M15" s="22"/>
    </row>
    <row r="16" spans="1:13" ht="12.75">
      <c r="A16" s="70">
        <v>11</v>
      </c>
      <c r="B16" s="62">
        <v>52</v>
      </c>
      <c r="C16" s="14" t="s">
        <v>148</v>
      </c>
      <c r="D16" s="15" t="s">
        <v>149</v>
      </c>
      <c r="E16" s="20">
        <v>2</v>
      </c>
      <c r="F16" s="131">
        <v>-6</v>
      </c>
      <c r="G16" s="53">
        <v>95</v>
      </c>
      <c r="H16" s="132">
        <v>0.4846938775510204</v>
      </c>
      <c r="J16" s="17">
        <f t="shared" si="0"/>
        <v>-0.375</v>
      </c>
      <c r="K16" s="13">
        <f>COUNTIF(Прот4!C:C,B16)+COUNTIF(Прот4!J:J,B16)+COUNTIF(Прот4!P:P,B16)+COUNTIF(Прот4!W:W,B16)</f>
        <v>14</v>
      </c>
      <c r="M16" s="22"/>
    </row>
    <row r="17" spans="1:13" ht="12.75">
      <c r="A17" s="70">
        <v>12</v>
      </c>
      <c r="B17" s="62">
        <v>32</v>
      </c>
      <c r="C17" s="14" t="s">
        <v>132</v>
      </c>
      <c r="D17" s="15" t="s">
        <v>133</v>
      </c>
      <c r="E17" s="20">
        <v>-0.75</v>
      </c>
      <c r="F17" s="131">
        <v>-14</v>
      </c>
      <c r="G17" s="53">
        <v>93</v>
      </c>
      <c r="H17" s="132">
        <v>0.4744897959183674</v>
      </c>
      <c r="J17" s="17">
        <f t="shared" si="0"/>
        <v>-0.875</v>
      </c>
      <c r="K17" s="13">
        <f>COUNTIF(Прот4!C:C,B17)+COUNTIF(Прот4!J:J,B17)+COUNTIF(Прот4!P:P,B17)+COUNTIF(Прот4!W:W,B17)</f>
        <v>14</v>
      </c>
      <c r="M17" s="22"/>
    </row>
    <row r="18" spans="1:13" ht="12.75">
      <c r="A18" s="70">
        <v>13</v>
      </c>
      <c r="B18" s="62">
        <v>62</v>
      </c>
      <c r="C18" s="14" t="s">
        <v>142</v>
      </c>
      <c r="D18" s="15" t="s">
        <v>143</v>
      </c>
      <c r="E18" s="20">
        <v>2.5</v>
      </c>
      <c r="F18" s="131">
        <v>-18</v>
      </c>
      <c r="G18" s="53">
        <v>84</v>
      </c>
      <c r="H18" s="132">
        <v>0.42857142857142855</v>
      </c>
      <c r="J18" s="17">
        <f t="shared" si="0"/>
        <v>-1.125</v>
      </c>
      <c r="K18" s="13">
        <f>COUNTIF(Прот4!C:C,B18)+COUNTIF(Прот4!J:J,B18)+COUNTIF(Прот4!P:P,B18)+COUNTIF(Прот4!W:W,B18)</f>
        <v>14</v>
      </c>
      <c r="M18" s="22"/>
    </row>
    <row r="19" spans="1:13" ht="12.75">
      <c r="A19" s="70">
        <v>14</v>
      </c>
      <c r="B19" s="62">
        <v>51</v>
      </c>
      <c r="C19" s="14" t="s">
        <v>136</v>
      </c>
      <c r="D19" s="15" t="s">
        <v>137</v>
      </c>
      <c r="E19" s="20">
        <v>-0.25</v>
      </c>
      <c r="F19" s="131">
        <v>-19</v>
      </c>
      <c r="G19" s="53">
        <v>95</v>
      </c>
      <c r="H19" s="132">
        <v>0.4846938775510204</v>
      </c>
      <c r="J19" s="17">
        <f t="shared" si="0"/>
        <v>-1.1875</v>
      </c>
      <c r="K19" s="13">
        <f>COUNTIF(Прот4!C:C,B19)+COUNTIF(Прот4!J:J,B19)+COUNTIF(Прот4!P:P,B19)+COUNTIF(Прот4!W:W,B19)</f>
        <v>14</v>
      </c>
      <c r="M19" s="22"/>
    </row>
    <row r="20" spans="1:13" ht="12.75">
      <c r="A20" s="70">
        <v>15</v>
      </c>
      <c r="B20" s="62">
        <v>61</v>
      </c>
      <c r="C20" s="14" t="s">
        <v>152</v>
      </c>
      <c r="D20" s="15" t="s">
        <v>153</v>
      </c>
      <c r="E20" s="20">
        <v>0.5</v>
      </c>
      <c r="F20" s="131">
        <v>-26</v>
      </c>
      <c r="G20" s="53">
        <v>75</v>
      </c>
      <c r="H20" s="132">
        <v>0.3826530612244898</v>
      </c>
      <c r="J20" s="17">
        <f t="shared" si="0"/>
        <v>-1.625</v>
      </c>
      <c r="K20" s="13">
        <f>COUNTIF(Прот4!C:C,B20)+COUNTIF(Прот4!J:J,B20)+COUNTIF(Прот4!P:P,B20)+COUNTIF(Прот4!W:W,B20)</f>
        <v>14</v>
      </c>
      <c r="M20" s="22"/>
    </row>
    <row r="21" spans="1:13" ht="12.75">
      <c r="A21" s="70">
        <v>16</v>
      </c>
      <c r="B21" s="62">
        <v>82</v>
      </c>
      <c r="C21" s="14" t="s">
        <v>150</v>
      </c>
      <c r="D21" s="15" t="s">
        <v>151</v>
      </c>
      <c r="E21" s="20">
        <v>1.5</v>
      </c>
      <c r="F21" s="131">
        <v>-33</v>
      </c>
      <c r="G21" s="53">
        <v>85</v>
      </c>
      <c r="H21" s="132">
        <v>0.4336734693877551</v>
      </c>
      <c r="J21" s="17">
        <f t="shared" si="0"/>
        <v>-2.0625</v>
      </c>
      <c r="K21" s="13">
        <f>COUNTIF(Прот4!C:C,B21)+COUNTIF(Прот4!J:J,B21)+COUNTIF(Прот4!P:P,B21)+COUNTIF(Прот4!W:W,B21)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D13" sqref="D13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1172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16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61</v>
      </c>
      <c r="C6" s="14" t="s">
        <v>152</v>
      </c>
      <c r="D6" s="15" t="s">
        <v>153</v>
      </c>
      <c r="E6" s="20">
        <v>0.5</v>
      </c>
      <c r="F6" s="131">
        <v>42</v>
      </c>
      <c r="G6" s="53">
        <v>122</v>
      </c>
      <c r="H6" s="132">
        <v>0.6224489795918368</v>
      </c>
      <c r="J6" s="17">
        <f aca="true" t="shared" si="0" ref="J6:J21">F6/$J$4</f>
        <v>2.625</v>
      </c>
      <c r="K6" s="13">
        <f>COUNTIF(Прот5!C:C,B6)+COUNTIF(Прот5!J:J,B6)+COUNTIF(Прот5!P:P,B6)+COUNTIF(Прот5!W:W,B6)</f>
        <v>14</v>
      </c>
      <c r="M6" s="22"/>
    </row>
    <row r="7" spans="1:13" ht="12.75">
      <c r="A7" s="70">
        <v>2</v>
      </c>
      <c r="B7" s="62">
        <v>41</v>
      </c>
      <c r="C7" s="14" t="s">
        <v>138</v>
      </c>
      <c r="D7" s="15" t="s">
        <v>139</v>
      </c>
      <c r="E7" s="20">
        <v>1</v>
      </c>
      <c r="F7" s="131">
        <v>34</v>
      </c>
      <c r="G7" s="53">
        <v>102</v>
      </c>
      <c r="H7" s="132">
        <v>0.5204081632653061</v>
      </c>
      <c r="J7" s="17">
        <f t="shared" si="0"/>
        <v>2.125</v>
      </c>
      <c r="K7" s="13">
        <f>COUNTIF(Прот5!C:C,B7)+COUNTIF(Прот5!J:J,B7)+COUNTIF(Прот5!P:P,B7)+COUNTIF(Прот5!W:W,B7)</f>
        <v>14</v>
      </c>
      <c r="M7" s="22"/>
    </row>
    <row r="8" spans="1:13" ht="12.75">
      <c r="A8" s="70">
        <v>3</v>
      </c>
      <c r="B8" s="62">
        <v>72</v>
      </c>
      <c r="C8" s="14" t="s">
        <v>146</v>
      </c>
      <c r="D8" s="15" t="s">
        <v>147</v>
      </c>
      <c r="E8" s="20">
        <v>-0.25</v>
      </c>
      <c r="F8" s="131">
        <v>22</v>
      </c>
      <c r="G8" s="53">
        <v>107</v>
      </c>
      <c r="H8" s="132">
        <v>0.5459183673469388</v>
      </c>
      <c r="J8" s="17">
        <f t="shared" si="0"/>
        <v>1.375</v>
      </c>
      <c r="K8" s="13">
        <f>COUNTIF(Прот5!C:C,B8)+COUNTIF(Прот5!J:J,B8)+COUNTIF(Прот5!P:P,B8)+COUNTIF(Прот5!W:W,B8)</f>
        <v>14</v>
      </c>
      <c r="M8" s="22"/>
    </row>
    <row r="9" spans="1:13" ht="12.75">
      <c r="A9" s="70">
        <v>4</v>
      </c>
      <c r="B9" s="62">
        <v>31</v>
      </c>
      <c r="C9" s="14" t="s">
        <v>122</v>
      </c>
      <c r="D9" s="15" t="s">
        <v>121</v>
      </c>
      <c r="E9" s="20">
        <v>-0.75</v>
      </c>
      <c r="F9" s="131">
        <v>20</v>
      </c>
      <c r="G9" s="53">
        <v>117</v>
      </c>
      <c r="H9" s="132">
        <v>0.5969387755102041</v>
      </c>
      <c r="J9" s="17">
        <f t="shared" si="0"/>
        <v>1.25</v>
      </c>
      <c r="K9" s="13">
        <f>COUNTIF(Прот5!C:C,B9)+COUNTIF(Прот5!J:J,B9)+COUNTIF(Прот5!P:P,B9)+COUNTIF(Прот5!W:W,B9)</f>
        <v>14</v>
      </c>
      <c r="M9" s="22"/>
    </row>
    <row r="10" spans="1:13" ht="12.75">
      <c r="A10" s="70">
        <v>5</v>
      </c>
      <c r="B10" s="62">
        <v>32</v>
      </c>
      <c r="C10" s="14" t="s">
        <v>132</v>
      </c>
      <c r="D10" s="15" t="s">
        <v>133</v>
      </c>
      <c r="E10" s="20">
        <v>-0.75</v>
      </c>
      <c r="F10" s="131">
        <v>14</v>
      </c>
      <c r="G10" s="53">
        <v>115</v>
      </c>
      <c r="H10" s="132">
        <v>0.5867346938775511</v>
      </c>
      <c r="J10" s="17">
        <f t="shared" si="0"/>
        <v>0.875</v>
      </c>
      <c r="K10" s="13">
        <f>COUNTIF(Прот5!C:C,B10)+COUNTIF(Прот5!J:J,B10)+COUNTIF(Прот5!P:P,B10)+COUNTIF(Прот5!W:W,B10)</f>
        <v>14</v>
      </c>
      <c r="M10" s="22"/>
    </row>
    <row r="11" spans="1:13" ht="12.75">
      <c r="A11" s="70">
        <v>6</v>
      </c>
      <c r="B11" s="62">
        <v>43</v>
      </c>
      <c r="C11" s="14" t="s">
        <v>1173</v>
      </c>
      <c r="D11" s="15" t="s">
        <v>1174</v>
      </c>
      <c r="E11" s="20">
        <v>-2</v>
      </c>
      <c r="F11" s="131">
        <v>5</v>
      </c>
      <c r="G11" s="53">
        <v>124</v>
      </c>
      <c r="H11" s="132">
        <v>0.6326530612244898</v>
      </c>
      <c r="J11" s="17">
        <f t="shared" si="0"/>
        <v>0.3125</v>
      </c>
      <c r="K11" s="13">
        <f>COUNTIF(Прот5!C:C,B11)+COUNTIF(Прот5!J:J,B11)+COUNTIF(Прот5!P:P,B11)+COUNTIF(Прот5!W:W,B11)</f>
        <v>14</v>
      </c>
      <c r="M11" s="22"/>
    </row>
    <row r="12" spans="1:13" ht="12.75">
      <c r="A12" s="70">
        <v>7</v>
      </c>
      <c r="B12" s="62">
        <v>62</v>
      </c>
      <c r="C12" s="14" t="s">
        <v>142</v>
      </c>
      <c r="D12" s="15" t="s">
        <v>143</v>
      </c>
      <c r="E12" s="20">
        <v>2.5</v>
      </c>
      <c r="F12" s="131">
        <v>4</v>
      </c>
      <c r="G12" s="53">
        <v>93</v>
      </c>
      <c r="H12" s="132">
        <v>0.4744897959183674</v>
      </c>
      <c r="J12" s="17">
        <f t="shared" si="0"/>
        <v>0.25</v>
      </c>
      <c r="K12" s="13">
        <f>COUNTIF(Прот5!C:C,B12)+COUNTIF(Прот5!J:J,B12)+COUNTIF(Прот5!P:P,B12)+COUNTIF(Прот5!W:W,B12)</f>
        <v>14</v>
      </c>
      <c r="M12" s="22"/>
    </row>
    <row r="13" spans="1:13" ht="12.75">
      <c r="A13" s="70">
        <v>8</v>
      </c>
      <c r="B13" s="62">
        <v>52</v>
      </c>
      <c r="C13" s="15" t="s">
        <v>149</v>
      </c>
      <c r="D13" s="15" t="s">
        <v>1175</v>
      </c>
      <c r="E13" s="20">
        <v>2</v>
      </c>
      <c r="F13" s="131">
        <v>3</v>
      </c>
      <c r="G13" s="53">
        <v>98</v>
      </c>
      <c r="H13" s="132">
        <v>0.5</v>
      </c>
      <c r="J13" s="17">
        <f t="shared" si="0"/>
        <v>0.1875</v>
      </c>
      <c r="K13" s="13">
        <f>COUNTIF(Прот5!C:C,B13)+COUNTIF(Прот5!J:J,B13)+COUNTIF(Прот5!P:P,B13)+COUNTIF(Прот5!W:W,B13)</f>
        <v>14</v>
      </c>
      <c r="M13" s="22"/>
    </row>
    <row r="14" spans="1:13" ht="12.75">
      <c r="A14" s="70">
        <v>9</v>
      </c>
      <c r="B14" s="62">
        <v>71</v>
      </c>
      <c r="C14" s="14" t="s">
        <v>130</v>
      </c>
      <c r="D14" s="15" t="s">
        <v>131</v>
      </c>
      <c r="E14" s="20">
        <v>-1.25</v>
      </c>
      <c r="F14" s="131">
        <v>-3</v>
      </c>
      <c r="G14" s="53">
        <v>98</v>
      </c>
      <c r="H14" s="132">
        <v>0.5</v>
      </c>
      <c r="J14" s="17">
        <f t="shared" si="0"/>
        <v>-0.1875</v>
      </c>
      <c r="K14" s="13">
        <f>COUNTIF(Прот5!C:C,B14)+COUNTIF(Прот5!J:J,B14)+COUNTIF(Прот5!P:P,B14)+COUNTIF(Прот5!W:W,B14)</f>
        <v>14</v>
      </c>
      <c r="M14" s="22"/>
    </row>
    <row r="15" spans="1:13" ht="12.75">
      <c r="A15" s="70">
        <v>10</v>
      </c>
      <c r="B15" s="62">
        <v>84</v>
      </c>
      <c r="C15" s="14" t="s">
        <v>141</v>
      </c>
      <c r="D15" s="15" t="s">
        <v>150</v>
      </c>
      <c r="E15" s="20">
        <v>1.5</v>
      </c>
      <c r="F15" s="131">
        <v>-4</v>
      </c>
      <c r="G15" s="53">
        <v>103</v>
      </c>
      <c r="H15" s="132">
        <v>0.5255102040816326</v>
      </c>
      <c r="J15" s="17">
        <f t="shared" si="0"/>
        <v>-0.25</v>
      </c>
      <c r="K15" s="13">
        <f>COUNTIF(Прот5!C:C,B15)+COUNTIF(Прот5!J:J,B15)+COUNTIF(Прот5!P:P,B15)+COUNTIF(Прот5!W:W,B15)</f>
        <v>14</v>
      </c>
      <c r="M15" s="22"/>
    </row>
    <row r="16" spans="1:13" ht="12.75">
      <c r="A16" s="70">
        <v>11</v>
      </c>
      <c r="B16" s="62">
        <v>12</v>
      </c>
      <c r="C16" s="14" t="s">
        <v>123</v>
      </c>
      <c r="D16" s="15" t="s">
        <v>124</v>
      </c>
      <c r="E16" s="20">
        <v>1.75</v>
      </c>
      <c r="F16" s="131">
        <v>-5</v>
      </c>
      <c r="G16" s="53">
        <v>72</v>
      </c>
      <c r="H16" s="132">
        <v>0.3673469387755102</v>
      </c>
      <c r="J16" s="17">
        <f t="shared" si="0"/>
        <v>-0.3125</v>
      </c>
      <c r="K16" s="13">
        <f>COUNTIF(Прот5!C:C,B16)+COUNTIF(Прот5!J:J,B16)+COUNTIF(Прот5!P:P,B16)+COUNTIF(Прот5!W:W,B16)</f>
        <v>14</v>
      </c>
      <c r="M16" s="22"/>
    </row>
    <row r="17" spans="1:13" ht="12.75">
      <c r="A17" s="70">
        <v>12</v>
      </c>
      <c r="B17" s="62">
        <v>21</v>
      </c>
      <c r="C17" s="14" t="s">
        <v>127</v>
      </c>
      <c r="D17" s="15" t="s">
        <v>128</v>
      </c>
      <c r="E17" s="20">
        <v>2.5</v>
      </c>
      <c r="F17" s="131">
        <v>-14</v>
      </c>
      <c r="G17" s="53">
        <v>81</v>
      </c>
      <c r="H17" s="132">
        <v>0.413265306122449</v>
      </c>
      <c r="J17" s="17">
        <f t="shared" si="0"/>
        <v>-0.875</v>
      </c>
      <c r="K17" s="13">
        <f>COUNTIF(Прот5!C:C,B17)+COUNTIF(Прот5!J:J,B17)+COUNTIF(Прот5!P:P,B17)+COUNTIF(Прот5!W:W,B17)</f>
        <v>14</v>
      </c>
      <c r="M17" s="22"/>
    </row>
    <row r="18" spans="1:13" ht="12.75">
      <c r="A18" s="70">
        <v>13</v>
      </c>
      <c r="B18" s="62">
        <v>22</v>
      </c>
      <c r="C18" s="14" t="s">
        <v>144</v>
      </c>
      <c r="D18" s="15" t="s">
        <v>145</v>
      </c>
      <c r="E18" s="20">
        <v>1.5</v>
      </c>
      <c r="F18" s="131">
        <v>-20</v>
      </c>
      <c r="G18" s="53">
        <v>79</v>
      </c>
      <c r="H18" s="132">
        <v>0.4030612244897959</v>
      </c>
      <c r="J18" s="17">
        <f t="shared" si="0"/>
        <v>-1.25</v>
      </c>
      <c r="K18" s="13">
        <f>COUNTIF(Прот5!C:C,B18)+COUNTIF(Прот5!J:J,B18)+COUNTIF(Прот5!P:P,B18)+COUNTIF(Прот5!W:W,B18)</f>
        <v>14</v>
      </c>
      <c r="M18" s="22"/>
    </row>
    <row r="19" spans="1:13" ht="12.75">
      <c r="A19" s="70">
        <v>14</v>
      </c>
      <c r="B19" s="62">
        <v>51</v>
      </c>
      <c r="C19" s="14" t="s">
        <v>136</v>
      </c>
      <c r="D19" s="15" t="s">
        <v>137</v>
      </c>
      <c r="E19" s="20">
        <v>-0.25</v>
      </c>
      <c r="F19" s="131">
        <v>-22</v>
      </c>
      <c r="G19" s="53">
        <v>89</v>
      </c>
      <c r="H19" s="132">
        <v>0.45408163265306123</v>
      </c>
      <c r="J19" s="17">
        <f t="shared" si="0"/>
        <v>-1.375</v>
      </c>
      <c r="K19" s="13">
        <f>COUNTIF(Прот5!C:C,B19)+COUNTIF(Прот5!J:J,B19)+COUNTIF(Прот5!P:P,B19)+COUNTIF(Прот5!W:W,B19)</f>
        <v>14</v>
      </c>
      <c r="M19" s="22"/>
    </row>
    <row r="20" spans="1:13" ht="12.75">
      <c r="A20" s="70">
        <v>15</v>
      </c>
      <c r="B20" s="62">
        <v>11</v>
      </c>
      <c r="C20" s="14" t="s">
        <v>134</v>
      </c>
      <c r="D20" s="15" t="s">
        <v>135</v>
      </c>
      <c r="E20" s="20">
        <v>0.75</v>
      </c>
      <c r="F20" s="131">
        <v>-34</v>
      </c>
      <c r="G20" s="53">
        <v>94</v>
      </c>
      <c r="H20" s="132">
        <v>0.47959183673469385</v>
      </c>
      <c r="J20" s="17">
        <f t="shared" si="0"/>
        <v>-2.125</v>
      </c>
      <c r="K20" s="13">
        <f>COUNTIF(Прот5!C:C,B20)+COUNTIF(Прот5!J:J,B20)+COUNTIF(Прот5!P:P,B20)+COUNTIF(Прот5!W:W,B20)</f>
        <v>14</v>
      </c>
      <c r="M20" s="22"/>
    </row>
    <row r="21" spans="1:13" ht="12.75">
      <c r="A21" s="70">
        <v>16</v>
      </c>
      <c r="B21" s="62">
        <v>83</v>
      </c>
      <c r="C21" s="14" t="s">
        <v>140</v>
      </c>
      <c r="D21" s="15" t="s">
        <v>151</v>
      </c>
      <c r="E21" s="20">
        <v>1.5</v>
      </c>
      <c r="F21" s="131">
        <v>-42</v>
      </c>
      <c r="G21" s="53">
        <v>74</v>
      </c>
      <c r="H21" s="132">
        <v>0.37755102040816324</v>
      </c>
      <c r="J21" s="17">
        <f t="shared" si="0"/>
        <v>-2.625</v>
      </c>
      <c r="K21" s="13">
        <f>COUNTIF(Прот5!C:C,B21)+COUNTIF(Прот5!J:J,B21)+COUNTIF(Прот5!P:P,B21)+COUNTIF(Прот5!W:W,B21)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1343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16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61</v>
      </c>
      <c r="C6" s="14" t="s">
        <v>152</v>
      </c>
      <c r="D6" s="15" t="s">
        <v>153</v>
      </c>
      <c r="E6" s="20">
        <v>0.5</v>
      </c>
      <c r="F6" s="131">
        <v>36</v>
      </c>
      <c r="G6" s="53">
        <v>126</v>
      </c>
      <c r="H6" s="132">
        <v>0.6428571428571429</v>
      </c>
      <c r="J6" s="17">
        <f aca="true" t="shared" si="0" ref="J6:J21">F6/$J$4</f>
        <v>2.25</v>
      </c>
      <c r="K6" s="13">
        <f>COUNTIF(Прот6!C:C,B6)+COUNTIF(Прот6!J:J,B6)+COUNTIF(Прот6!P:P,B6)+COUNTIF(Прот6!W:W,B6)</f>
        <v>14</v>
      </c>
      <c r="M6" s="22"/>
    </row>
    <row r="7" spans="1:13" ht="12.75">
      <c r="A7" s="70">
        <v>2</v>
      </c>
      <c r="B7" s="62">
        <v>72</v>
      </c>
      <c r="C7" s="14" t="s">
        <v>146</v>
      </c>
      <c r="D7" s="15" t="s">
        <v>147</v>
      </c>
      <c r="E7" s="20">
        <v>-0.25</v>
      </c>
      <c r="F7" s="131">
        <v>20</v>
      </c>
      <c r="G7" s="53">
        <v>127</v>
      </c>
      <c r="H7" s="132">
        <v>0.6479591836734694</v>
      </c>
      <c r="J7" s="17">
        <f t="shared" si="0"/>
        <v>1.25</v>
      </c>
      <c r="K7" s="13">
        <f>COUNTIF(Прот6!C:C,B7)+COUNTIF(Прот6!J:J,B7)+COUNTIF(Прот6!P:P,B7)+COUNTIF(Прот6!W:W,B7)</f>
        <v>14</v>
      </c>
      <c r="M7" s="22"/>
    </row>
    <row r="8" spans="1:13" ht="12.75">
      <c r="A8" s="70" t="s">
        <v>129</v>
      </c>
      <c r="B8" s="62">
        <v>51</v>
      </c>
      <c r="C8" s="14" t="s">
        <v>136</v>
      </c>
      <c r="D8" s="15" t="s">
        <v>137</v>
      </c>
      <c r="E8" s="20">
        <v>-0.25</v>
      </c>
      <c r="F8" s="131">
        <v>20</v>
      </c>
      <c r="G8" s="53">
        <v>105</v>
      </c>
      <c r="H8" s="132">
        <v>0.5357142857142857</v>
      </c>
      <c r="J8" s="17">
        <f t="shared" si="0"/>
        <v>1.25</v>
      </c>
      <c r="K8" s="13">
        <f>COUNTIF(Прот6!C:C,B8)+COUNTIF(Прот6!J:J,B8)+COUNTIF(Прот6!P:P,B8)+COUNTIF(Прот6!W:W,B8)</f>
        <v>14</v>
      </c>
      <c r="M8" s="22"/>
    </row>
    <row r="9" spans="1:13" ht="12.75">
      <c r="A9" s="70">
        <v>4</v>
      </c>
      <c r="B9" s="62">
        <v>41</v>
      </c>
      <c r="C9" s="14" t="s">
        <v>138</v>
      </c>
      <c r="D9" s="15" t="s">
        <v>139</v>
      </c>
      <c r="E9" s="20">
        <v>1</v>
      </c>
      <c r="F9" s="131">
        <v>17</v>
      </c>
      <c r="G9" s="53">
        <v>117</v>
      </c>
      <c r="H9" s="132">
        <v>0.5969387755102041</v>
      </c>
      <c r="J9" s="17">
        <f t="shared" si="0"/>
        <v>1.0625</v>
      </c>
      <c r="K9" s="13">
        <f>COUNTIF(Прот6!C:C,B9)+COUNTIF(Прот6!J:J,B9)+COUNTIF(Прот6!P:P,B9)+COUNTIF(Прот6!W:W,B9)</f>
        <v>14</v>
      </c>
      <c r="M9" s="22"/>
    </row>
    <row r="10" spans="1:13" ht="12.75">
      <c r="A10" s="70" t="s">
        <v>129</v>
      </c>
      <c r="B10" s="62">
        <v>21</v>
      </c>
      <c r="C10" s="14" t="s">
        <v>127</v>
      </c>
      <c r="D10" s="15" t="s">
        <v>128</v>
      </c>
      <c r="E10" s="20">
        <v>2.5</v>
      </c>
      <c r="F10" s="131">
        <v>17</v>
      </c>
      <c r="G10" s="53">
        <v>103</v>
      </c>
      <c r="H10" s="132">
        <v>0.5255102040816326</v>
      </c>
      <c r="J10" s="17">
        <f t="shared" si="0"/>
        <v>1.0625</v>
      </c>
      <c r="K10" s="13">
        <f>COUNTIF(Прот6!C:C,B10)+COUNTIF(Прот6!J:J,B10)+COUNTIF(Прот6!P:P,B10)+COUNTIF(Прот6!W:W,B10)</f>
        <v>14</v>
      </c>
      <c r="M10" s="22"/>
    </row>
    <row r="11" spans="1:13" ht="12.75">
      <c r="A11" s="70">
        <v>6</v>
      </c>
      <c r="B11" s="62">
        <v>11</v>
      </c>
      <c r="C11" s="14" t="s">
        <v>134</v>
      </c>
      <c r="D11" s="15" t="s">
        <v>135</v>
      </c>
      <c r="E11" s="20">
        <v>0.75</v>
      </c>
      <c r="F11" s="131">
        <v>10</v>
      </c>
      <c r="G11" s="53">
        <v>99</v>
      </c>
      <c r="H11" s="132">
        <v>0.5051020408163265</v>
      </c>
      <c r="J11" s="17">
        <f t="shared" si="0"/>
        <v>0.625</v>
      </c>
      <c r="K11" s="13">
        <f>COUNTIF(Прот6!C:C,B11)+COUNTIF(Прот6!J:J,B11)+COUNTIF(Прот6!P:P,B11)+COUNTIF(Прот6!W:W,B11)</f>
        <v>14</v>
      </c>
      <c r="M11" s="22"/>
    </row>
    <row r="12" spans="1:13" ht="12.75">
      <c r="A12" s="70">
        <v>7</v>
      </c>
      <c r="B12" s="62">
        <v>12</v>
      </c>
      <c r="C12" s="14" t="s">
        <v>123</v>
      </c>
      <c r="D12" s="15" t="s">
        <v>124</v>
      </c>
      <c r="E12" s="20">
        <v>1.75</v>
      </c>
      <c r="F12" s="131">
        <v>7</v>
      </c>
      <c r="G12" s="53">
        <v>102</v>
      </c>
      <c r="H12" s="132">
        <v>0.5204081632653061</v>
      </c>
      <c r="J12" s="17">
        <f t="shared" si="0"/>
        <v>0.4375</v>
      </c>
      <c r="K12" s="13">
        <f>COUNTIF(Прот6!C:C,B12)+COUNTIF(Прот6!J:J,B12)+COUNTIF(Прот6!P:P,B12)+COUNTIF(Прот6!W:W,B12)</f>
        <v>14</v>
      </c>
      <c r="M12" s="22"/>
    </row>
    <row r="13" spans="1:13" ht="12.75">
      <c r="A13" s="70">
        <v>8</v>
      </c>
      <c r="B13" s="62">
        <v>84</v>
      </c>
      <c r="C13" s="14" t="s">
        <v>141</v>
      </c>
      <c r="D13" s="15" t="s">
        <v>150</v>
      </c>
      <c r="E13" s="20">
        <v>1.5</v>
      </c>
      <c r="F13" s="131">
        <v>3</v>
      </c>
      <c r="G13" s="53">
        <v>103</v>
      </c>
      <c r="H13" s="132">
        <v>0.5255102040816326</v>
      </c>
      <c r="J13" s="17">
        <f t="shared" si="0"/>
        <v>0.1875</v>
      </c>
      <c r="K13" s="13">
        <f>COUNTIF(Прот6!C:C,B13)+COUNTIF(Прот6!J:J,B13)+COUNTIF(Прот6!P:P,B13)+COUNTIF(Прот6!W:W,B13)</f>
        <v>14</v>
      </c>
      <c r="M13" s="22"/>
    </row>
    <row r="14" spans="1:13" ht="12.75">
      <c r="A14" s="70">
        <v>9</v>
      </c>
      <c r="B14" s="62">
        <v>22</v>
      </c>
      <c r="C14" s="14" t="s">
        <v>144</v>
      </c>
      <c r="D14" s="15" t="s">
        <v>145</v>
      </c>
      <c r="E14" s="20">
        <v>1.5</v>
      </c>
      <c r="F14" s="131">
        <v>-3</v>
      </c>
      <c r="G14" s="53">
        <v>93</v>
      </c>
      <c r="H14" s="132">
        <v>0.4744897959183674</v>
      </c>
      <c r="J14" s="17">
        <f t="shared" si="0"/>
        <v>-0.1875</v>
      </c>
      <c r="K14" s="13">
        <f>COUNTIF(Прот6!C:C,B14)+COUNTIF(Прот6!J:J,B14)+COUNTIF(Прот6!P:P,B14)+COUNTIF(Прот6!W:W,B14)</f>
        <v>14</v>
      </c>
      <c r="M14" s="22"/>
    </row>
    <row r="15" spans="1:13" ht="12.75">
      <c r="A15" s="70">
        <v>10</v>
      </c>
      <c r="B15" s="62">
        <v>31</v>
      </c>
      <c r="C15" s="14" t="s">
        <v>122</v>
      </c>
      <c r="D15" s="15" t="s">
        <v>121</v>
      </c>
      <c r="E15" s="20">
        <v>-0.75</v>
      </c>
      <c r="F15" s="131">
        <v>-7</v>
      </c>
      <c r="G15" s="53">
        <v>94</v>
      </c>
      <c r="H15" s="132">
        <v>0.47959183673469385</v>
      </c>
      <c r="J15" s="17">
        <f t="shared" si="0"/>
        <v>-0.4375</v>
      </c>
      <c r="K15" s="13">
        <f>COUNTIF(Прот6!C:C,B15)+COUNTIF(Прот6!J:J,B15)+COUNTIF(Прот6!P:P,B15)+COUNTIF(Прот6!W:W,B15)</f>
        <v>14</v>
      </c>
      <c r="M15" s="22"/>
    </row>
    <row r="16" spans="1:13" ht="12.75">
      <c r="A16" s="70">
        <v>11</v>
      </c>
      <c r="B16" s="62">
        <v>32</v>
      </c>
      <c r="C16" s="14" t="s">
        <v>132</v>
      </c>
      <c r="D16" s="15" t="s">
        <v>133</v>
      </c>
      <c r="E16" s="20">
        <v>-0.75</v>
      </c>
      <c r="F16" s="131">
        <v>-10</v>
      </c>
      <c r="G16" s="53">
        <v>97</v>
      </c>
      <c r="H16" s="132">
        <v>0.49489795918367346</v>
      </c>
      <c r="J16" s="17">
        <f t="shared" si="0"/>
        <v>-0.625</v>
      </c>
      <c r="K16" s="13">
        <f>COUNTIF(Прот6!C:C,B16)+COUNTIF(Прот6!J:J,B16)+COUNTIF(Прот6!P:P,B16)+COUNTIF(Прот6!W:W,B16)</f>
        <v>14</v>
      </c>
      <c r="M16" s="22"/>
    </row>
    <row r="17" spans="1:13" ht="12.75">
      <c r="A17" s="70">
        <v>12</v>
      </c>
      <c r="B17" s="62">
        <v>71</v>
      </c>
      <c r="C17" s="14" t="s">
        <v>130</v>
      </c>
      <c r="D17" s="15" t="s">
        <v>131</v>
      </c>
      <c r="E17" s="20">
        <v>-1.25</v>
      </c>
      <c r="F17" s="131">
        <v>-17</v>
      </c>
      <c r="G17" s="53">
        <v>79</v>
      </c>
      <c r="H17" s="132">
        <v>0.4030612244897959</v>
      </c>
      <c r="J17" s="17">
        <f t="shared" si="0"/>
        <v>-1.0625</v>
      </c>
      <c r="K17" s="13">
        <f>COUNTIF(Прот6!C:C,B17)+COUNTIF(Прот6!J:J,B17)+COUNTIF(Прот6!P:P,B17)+COUNTIF(Прот6!W:W,B17)</f>
        <v>14</v>
      </c>
      <c r="M17" s="22"/>
    </row>
    <row r="18" spans="1:13" ht="12.75">
      <c r="A18" s="70" t="s">
        <v>129</v>
      </c>
      <c r="B18" s="62">
        <v>83</v>
      </c>
      <c r="C18" s="14" t="s">
        <v>140</v>
      </c>
      <c r="D18" s="15" t="s">
        <v>151</v>
      </c>
      <c r="E18" s="20">
        <v>1.5</v>
      </c>
      <c r="F18" s="131">
        <v>-17</v>
      </c>
      <c r="G18" s="53">
        <v>93</v>
      </c>
      <c r="H18" s="132">
        <v>0.4744897959183674</v>
      </c>
      <c r="J18" s="17">
        <f t="shared" si="0"/>
        <v>-1.0625</v>
      </c>
      <c r="K18" s="13">
        <f>COUNTIF(Прот6!C:C,B18)+COUNTIF(Прот6!J:J,B18)+COUNTIF(Прот6!P:P,B18)+COUNTIF(Прот6!W:W,B18)</f>
        <v>14</v>
      </c>
      <c r="M18" s="22"/>
    </row>
    <row r="19" spans="1:13" ht="12.75">
      <c r="A19" s="70">
        <v>14</v>
      </c>
      <c r="B19" s="62">
        <v>43</v>
      </c>
      <c r="C19" s="14" t="s">
        <v>1173</v>
      </c>
      <c r="D19" s="15" t="s">
        <v>1174</v>
      </c>
      <c r="E19" s="20">
        <v>-2</v>
      </c>
      <c r="F19" s="131">
        <v>-20</v>
      </c>
      <c r="G19" s="53">
        <v>69</v>
      </c>
      <c r="H19" s="132">
        <v>0.3520408163265306</v>
      </c>
      <c r="J19" s="17">
        <f t="shared" si="0"/>
        <v>-1.25</v>
      </c>
      <c r="K19" s="13">
        <f>COUNTIF(Прот6!C:C,B19)+COUNTIF(Прот6!J:J,B19)+COUNTIF(Прот6!P:P,B19)+COUNTIF(Прот6!W:W,B19)</f>
        <v>14</v>
      </c>
      <c r="M19" s="22"/>
    </row>
    <row r="20" spans="1:13" ht="12.75">
      <c r="A20" s="70" t="s">
        <v>129</v>
      </c>
      <c r="B20" s="62">
        <v>62</v>
      </c>
      <c r="C20" s="14" t="s">
        <v>142</v>
      </c>
      <c r="D20" s="15" t="s">
        <v>143</v>
      </c>
      <c r="E20" s="20">
        <v>2.5</v>
      </c>
      <c r="F20" s="131">
        <v>-20</v>
      </c>
      <c r="G20" s="53">
        <v>91</v>
      </c>
      <c r="H20" s="132">
        <v>0.4642857142857143</v>
      </c>
      <c r="J20" s="17">
        <f t="shared" si="0"/>
        <v>-1.25</v>
      </c>
      <c r="K20" s="13">
        <f>COUNTIF(Прот6!C:C,B20)+COUNTIF(Прот6!J:J,B20)+COUNTIF(Прот6!P:P,B20)+COUNTIF(Прот6!W:W,B20)</f>
        <v>14</v>
      </c>
      <c r="M20" s="22"/>
    </row>
    <row r="21" spans="1:13" ht="12.75">
      <c r="A21" s="70">
        <v>16</v>
      </c>
      <c r="B21" s="62">
        <v>53</v>
      </c>
      <c r="C21" s="14" t="s">
        <v>1175</v>
      </c>
      <c r="D21" s="15" t="s">
        <v>149</v>
      </c>
      <c r="E21" s="20">
        <v>1.5</v>
      </c>
      <c r="F21" s="131">
        <v>-36</v>
      </c>
      <c r="G21" s="53">
        <v>70</v>
      </c>
      <c r="H21" s="132">
        <v>0.35714285714285715</v>
      </c>
      <c r="J21" s="17">
        <f t="shared" si="0"/>
        <v>-2.25</v>
      </c>
      <c r="K21" s="13">
        <f>COUNTIF(Прот6!C:C,B21)+COUNTIF(Прот6!J:J,B21)+COUNTIF(Прот6!P:P,B21)+COUNTIF(Прот6!W:W,B21)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:H21"/>
    </sheetView>
  </sheetViews>
  <sheetFormatPr defaultColWidth="10.00390625" defaultRowHeight="12"/>
  <cols>
    <col min="1" max="1" width="5.00390625" style="13" customWidth="1"/>
    <col min="2" max="2" width="4.375" style="16" customWidth="1"/>
    <col min="3" max="3" width="19.00390625" style="16" bestFit="1" customWidth="1"/>
    <col min="4" max="4" width="18.25390625" style="16" customWidth="1"/>
    <col min="5" max="5" width="6.75390625" style="13" customWidth="1"/>
    <col min="6" max="6" width="7.75390625" style="13" customWidth="1"/>
    <col min="7" max="7" width="7.75390625" style="55" customWidth="1"/>
    <col min="8" max="8" width="8.75390625" style="0" customWidth="1"/>
    <col min="9" max="9" width="5.00390625" style="54" customWidth="1"/>
    <col min="10" max="10" width="7.00390625" style="13" customWidth="1"/>
    <col min="11" max="16384" width="10.00390625" style="13" customWidth="1"/>
  </cols>
  <sheetData>
    <row r="1" spans="1:9" s="5" customFormat="1" ht="12.75">
      <c r="A1" s="1" t="s">
        <v>119</v>
      </c>
      <c r="B1" s="2"/>
      <c r="C1" s="2"/>
      <c r="D1" s="2"/>
      <c r="E1" s="3"/>
      <c r="F1" s="130"/>
      <c r="G1" s="4"/>
      <c r="H1" s="4"/>
      <c r="I1" s="3"/>
    </row>
    <row r="2" spans="1:9" s="5" customFormat="1" ht="12.75">
      <c r="A2" s="1" t="s">
        <v>1344</v>
      </c>
      <c r="B2" s="2"/>
      <c r="C2" s="2"/>
      <c r="D2" s="2"/>
      <c r="E2" s="3"/>
      <c r="F2" s="130"/>
      <c r="G2" s="4"/>
      <c r="H2" s="4"/>
      <c r="I2" s="3"/>
    </row>
    <row r="3" spans="1:9" s="7" customFormat="1" ht="12.75">
      <c r="A3" s="6"/>
      <c r="C3" s="44"/>
      <c r="D3" s="8"/>
      <c r="E3" s="9" t="s">
        <v>101</v>
      </c>
      <c r="F3" s="9">
        <v>16</v>
      </c>
      <c r="H3" s="45" t="s">
        <v>102</v>
      </c>
      <c r="I3" s="46"/>
    </row>
    <row r="4" spans="1:10" s="7" customFormat="1" ht="12.75">
      <c r="A4" s="10"/>
      <c r="B4" s="10"/>
      <c r="C4" s="10"/>
      <c r="D4" s="10"/>
      <c r="E4" s="9" t="s">
        <v>103</v>
      </c>
      <c r="F4" s="9">
        <v>14</v>
      </c>
      <c r="H4" s="47">
        <v>196</v>
      </c>
      <c r="I4" s="46"/>
      <c r="J4" s="9">
        <v>16</v>
      </c>
    </row>
    <row r="5" spans="1:10" s="7" customFormat="1" ht="12.75">
      <c r="A5" s="48" t="s">
        <v>0</v>
      </c>
      <c r="B5" s="48" t="s">
        <v>1</v>
      </c>
      <c r="C5" s="49" t="s">
        <v>2</v>
      </c>
      <c r="D5" s="49"/>
      <c r="E5" s="50" t="s">
        <v>3</v>
      </c>
      <c r="F5" s="50" t="s">
        <v>104</v>
      </c>
      <c r="G5" s="51" t="s">
        <v>30</v>
      </c>
      <c r="H5" s="51" t="s">
        <v>105</v>
      </c>
      <c r="I5" s="50" t="s">
        <v>106</v>
      </c>
      <c r="J5" s="52" t="s">
        <v>5</v>
      </c>
    </row>
    <row r="6" spans="1:13" ht="12.75">
      <c r="A6" s="70">
        <v>1</v>
      </c>
      <c r="B6" s="62">
        <v>51</v>
      </c>
      <c r="C6" s="14" t="s">
        <v>136</v>
      </c>
      <c r="D6" s="15" t="s">
        <v>137</v>
      </c>
      <c r="E6" s="20">
        <v>-0.25</v>
      </c>
      <c r="F6" s="131">
        <v>34</v>
      </c>
      <c r="G6" s="53">
        <v>130</v>
      </c>
      <c r="H6" s="132">
        <v>0.6632653061224489</v>
      </c>
      <c r="J6" s="17">
        <f aca="true" t="shared" si="0" ref="J6:J21">F6/$J$4</f>
        <v>2.125</v>
      </c>
      <c r="K6" s="13">
        <f>COUNTIF(Прот7!C:C,B6)+COUNTIF(Прот7!J:J,B6)+COUNTIF(Прот7!P:P,B6)+COUNTIF(Прот7!W:W,B6)</f>
        <v>14</v>
      </c>
      <c r="M6" s="22"/>
    </row>
    <row r="7" spans="1:13" ht="12.75">
      <c r="A7" s="70">
        <v>2</v>
      </c>
      <c r="B7" s="62">
        <v>71</v>
      </c>
      <c r="C7" s="14" t="s">
        <v>130</v>
      </c>
      <c r="D7" s="15" t="s">
        <v>131</v>
      </c>
      <c r="E7" s="20">
        <v>-1.25</v>
      </c>
      <c r="F7" s="131">
        <v>25</v>
      </c>
      <c r="G7" s="53">
        <v>118</v>
      </c>
      <c r="H7" s="132">
        <v>0.6020408163265306</v>
      </c>
      <c r="J7" s="17">
        <f t="shared" si="0"/>
        <v>1.5625</v>
      </c>
      <c r="K7" s="13">
        <f>COUNTIF(Прот7!C:C,B7)+COUNTIF(Прот7!J:J,B7)+COUNTIF(Прот7!P:P,B7)+COUNTIF(Прот7!W:W,B7)</f>
        <v>14</v>
      </c>
      <c r="M7" s="22"/>
    </row>
    <row r="8" spans="1:13" ht="12.75">
      <c r="A8" s="70">
        <v>3</v>
      </c>
      <c r="B8" s="62">
        <v>53</v>
      </c>
      <c r="C8" s="14" t="s">
        <v>1175</v>
      </c>
      <c r="D8" s="15" t="s">
        <v>149</v>
      </c>
      <c r="E8" s="20">
        <v>1.5</v>
      </c>
      <c r="F8" s="131">
        <v>23</v>
      </c>
      <c r="G8" s="53">
        <v>127</v>
      </c>
      <c r="H8" s="132">
        <v>0.6479591836734694</v>
      </c>
      <c r="J8" s="17">
        <f t="shared" si="0"/>
        <v>1.4375</v>
      </c>
      <c r="K8" s="13">
        <f>COUNTIF(Прот7!C:C,B8)+COUNTIF(Прот7!J:J,B8)+COUNTIF(Прот7!P:P,B8)+COUNTIF(Прот7!W:W,B8)</f>
        <v>14</v>
      </c>
      <c r="M8" s="22"/>
    </row>
    <row r="9" spans="1:13" ht="12.75">
      <c r="A9" s="70">
        <v>4</v>
      </c>
      <c r="B9" s="62">
        <v>21</v>
      </c>
      <c r="C9" s="14" t="s">
        <v>127</v>
      </c>
      <c r="D9" s="15" t="s">
        <v>128</v>
      </c>
      <c r="E9" s="20">
        <v>2.5</v>
      </c>
      <c r="F9" s="131">
        <v>22</v>
      </c>
      <c r="G9" s="53">
        <v>104</v>
      </c>
      <c r="H9" s="132">
        <v>0.5306122448979592</v>
      </c>
      <c r="J9" s="17">
        <f t="shared" si="0"/>
        <v>1.375</v>
      </c>
      <c r="K9" s="13">
        <f>COUNTIF(Прот7!C:C,B9)+COUNTIF(Прот7!J:J,B9)+COUNTIF(Прот7!P:P,B9)+COUNTIF(Прот7!W:W,B9)</f>
        <v>14</v>
      </c>
      <c r="M9" s="22"/>
    </row>
    <row r="10" spans="1:13" ht="12.75">
      <c r="A10" s="70">
        <v>5</v>
      </c>
      <c r="B10" s="62">
        <v>61</v>
      </c>
      <c r="C10" s="14" t="s">
        <v>152</v>
      </c>
      <c r="D10" s="15" t="s">
        <v>153</v>
      </c>
      <c r="E10" s="20">
        <v>0.5</v>
      </c>
      <c r="F10" s="131">
        <v>16</v>
      </c>
      <c r="G10" s="53">
        <v>119</v>
      </c>
      <c r="H10" s="132">
        <v>0.6071428571428571</v>
      </c>
      <c r="J10" s="17">
        <f t="shared" si="0"/>
        <v>1</v>
      </c>
      <c r="K10" s="13">
        <f>COUNTIF(Прот7!C:C,B10)+COUNTIF(Прот7!J:J,B10)+COUNTIF(Прот7!P:P,B10)+COUNTIF(Прот7!W:W,B10)</f>
        <v>14</v>
      </c>
      <c r="M10" s="22"/>
    </row>
    <row r="11" spans="1:13" ht="12.75">
      <c r="A11" s="70">
        <v>6</v>
      </c>
      <c r="B11" s="62">
        <v>72</v>
      </c>
      <c r="C11" s="14" t="s">
        <v>146</v>
      </c>
      <c r="D11" s="15" t="s">
        <v>147</v>
      </c>
      <c r="E11" s="20">
        <v>-0.25</v>
      </c>
      <c r="F11" s="131">
        <v>13</v>
      </c>
      <c r="G11" s="53">
        <v>107</v>
      </c>
      <c r="H11" s="132">
        <v>0.5459183673469388</v>
      </c>
      <c r="J11" s="17">
        <f t="shared" si="0"/>
        <v>0.8125</v>
      </c>
      <c r="K11" s="13">
        <f>COUNTIF(Прот7!C:C,B11)+COUNTIF(Прот7!J:J,B11)+COUNTIF(Прот7!P:P,B11)+COUNTIF(Прот7!W:W,B11)</f>
        <v>14</v>
      </c>
      <c r="M11" s="22"/>
    </row>
    <row r="12" spans="1:13" ht="12.75">
      <c r="A12" s="70" t="s">
        <v>129</v>
      </c>
      <c r="B12" s="62">
        <v>12</v>
      </c>
      <c r="C12" s="14" t="s">
        <v>123</v>
      </c>
      <c r="D12" s="15" t="s">
        <v>124</v>
      </c>
      <c r="E12" s="20">
        <v>1.75</v>
      </c>
      <c r="F12" s="131">
        <v>13</v>
      </c>
      <c r="G12" s="53">
        <v>86</v>
      </c>
      <c r="H12" s="132">
        <v>0.4387755102040816</v>
      </c>
      <c r="J12" s="17">
        <f t="shared" si="0"/>
        <v>0.8125</v>
      </c>
      <c r="K12" s="13">
        <f>COUNTIF(Прот7!C:C,B12)+COUNTIF(Прот7!J:J,B12)+COUNTIF(Прот7!P:P,B12)+COUNTIF(Прот7!W:W,B12)</f>
        <v>14</v>
      </c>
      <c r="M12" s="22"/>
    </row>
    <row r="13" spans="1:13" ht="12.75">
      <c r="A13" s="70">
        <v>8</v>
      </c>
      <c r="B13" s="62">
        <v>62</v>
      </c>
      <c r="C13" s="14" t="s">
        <v>142</v>
      </c>
      <c r="D13" s="15" t="s">
        <v>143</v>
      </c>
      <c r="E13" s="20">
        <v>2.5</v>
      </c>
      <c r="F13" s="131">
        <v>12</v>
      </c>
      <c r="G13" s="53">
        <v>117</v>
      </c>
      <c r="H13" s="132">
        <v>0.5969387755102041</v>
      </c>
      <c r="J13" s="17">
        <f t="shared" si="0"/>
        <v>0.75</v>
      </c>
      <c r="K13" s="13">
        <f>COUNTIF(Прот7!C:C,B13)+COUNTIF(Прот7!J:J,B13)+COUNTIF(Прот7!P:P,B13)+COUNTIF(Прот7!W:W,B13)</f>
        <v>14</v>
      </c>
      <c r="M13" s="22"/>
    </row>
    <row r="14" spans="1:13" ht="12.75">
      <c r="A14" s="70">
        <v>9</v>
      </c>
      <c r="B14" s="62">
        <v>41</v>
      </c>
      <c r="C14" s="14" t="s">
        <v>138</v>
      </c>
      <c r="D14" s="15" t="s">
        <v>139</v>
      </c>
      <c r="E14" s="20">
        <v>1</v>
      </c>
      <c r="F14" s="131">
        <v>-12</v>
      </c>
      <c r="G14" s="53">
        <v>79</v>
      </c>
      <c r="H14" s="132">
        <v>0.4030612244897959</v>
      </c>
      <c r="J14" s="17">
        <f t="shared" si="0"/>
        <v>-0.75</v>
      </c>
      <c r="K14" s="13">
        <f>COUNTIF(Прот7!C:C,B14)+COUNTIF(Прот7!J:J,B14)+COUNTIF(Прот7!P:P,B14)+COUNTIF(Прот7!W:W,B14)</f>
        <v>14</v>
      </c>
      <c r="M14" s="22"/>
    </row>
    <row r="15" spans="1:13" ht="12.75">
      <c r="A15" s="70">
        <v>10</v>
      </c>
      <c r="B15" s="62">
        <v>22</v>
      </c>
      <c r="C15" s="14" t="s">
        <v>144</v>
      </c>
      <c r="D15" s="15" t="s">
        <v>145</v>
      </c>
      <c r="E15" s="20">
        <v>1.5</v>
      </c>
      <c r="F15" s="131">
        <v>-13</v>
      </c>
      <c r="G15" s="53">
        <v>110</v>
      </c>
      <c r="H15" s="132">
        <v>0.5612244897959183</v>
      </c>
      <c r="J15" s="17">
        <f t="shared" si="0"/>
        <v>-0.8125</v>
      </c>
      <c r="K15" s="13">
        <f>COUNTIF(Прот7!C:C,B15)+COUNTIF(Прот7!J:J,B15)+COUNTIF(Прот7!P:P,B15)+COUNTIF(Прот7!W:W,B15)</f>
        <v>14</v>
      </c>
      <c r="M15" s="22"/>
    </row>
    <row r="16" spans="1:13" ht="12.75">
      <c r="A16" s="70" t="s">
        <v>129</v>
      </c>
      <c r="B16" s="62">
        <v>32</v>
      </c>
      <c r="C16" s="14" t="s">
        <v>132</v>
      </c>
      <c r="D16" s="15" t="s">
        <v>133</v>
      </c>
      <c r="E16" s="20">
        <v>-0.75</v>
      </c>
      <c r="F16" s="131">
        <v>-13</v>
      </c>
      <c r="G16" s="53">
        <v>89</v>
      </c>
      <c r="H16" s="132">
        <v>0.45408163265306123</v>
      </c>
      <c r="J16" s="17">
        <f t="shared" si="0"/>
        <v>-0.8125</v>
      </c>
      <c r="K16" s="13">
        <f>COUNTIF(Прот7!C:C,B16)+COUNTIF(Прот7!J:J,B16)+COUNTIF(Прот7!P:P,B16)+COUNTIF(Прот7!W:W,B16)</f>
        <v>14</v>
      </c>
      <c r="M16" s="22"/>
    </row>
    <row r="17" spans="1:13" ht="12.75">
      <c r="A17" s="70">
        <v>12</v>
      </c>
      <c r="B17" s="62">
        <v>43</v>
      </c>
      <c r="C17" s="14" t="s">
        <v>1173</v>
      </c>
      <c r="D17" s="15" t="s">
        <v>1174</v>
      </c>
      <c r="E17" s="20">
        <v>-2</v>
      </c>
      <c r="F17" s="131">
        <v>-16</v>
      </c>
      <c r="G17" s="53">
        <v>77</v>
      </c>
      <c r="H17" s="132">
        <v>0.39285714285714285</v>
      </c>
      <c r="J17" s="17">
        <f t="shared" si="0"/>
        <v>-1</v>
      </c>
      <c r="K17" s="13">
        <f>COUNTIF(Прот7!C:C,B17)+COUNTIF(Прот7!J:J,B17)+COUNTIF(Прот7!P:P,B17)+COUNTIF(Прот7!W:W,B17)</f>
        <v>14</v>
      </c>
      <c r="M17" s="22"/>
    </row>
    <row r="18" spans="1:13" ht="12.75">
      <c r="A18" s="70">
        <v>13</v>
      </c>
      <c r="B18" s="62">
        <v>11</v>
      </c>
      <c r="C18" s="14" t="s">
        <v>134</v>
      </c>
      <c r="D18" s="15" t="s">
        <v>135</v>
      </c>
      <c r="E18" s="20">
        <v>0.75</v>
      </c>
      <c r="F18" s="131">
        <v>-22</v>
      </c>
      <c r="G18" s="53">
        <v>92</v>
      </c>
      <c r="H18" s="132">
        <v>0.46938775510204084</v>
      </c>
      <c r="J18" s="17">
        <f t="shared" si="0"/>
        <v>-1.375</v>
      </c>
      <c r="K18" s="13">
        <f>COUNTIF(Прот7!C:C,B18)+COUNTIF(Прот7!J:J,B18)+COUNTIF(Прот7!P:P,B18)+COUNTIF(Прот7!W:W,B18)</f>
        <v>14</v>
      </c>
      <c r="M18" s="22"/>
    </row>
    <row r="19" spans="1:13" ht="12.75">
      <c r="A19" s="70">
        <v>14</v>
      </c>
      <c r="B19" s="62">
        <v>83</v>
      </c>
      <c r="C19" s="14" t="s">
        <v>140</v>
      </c>
      <c r="D19" s="15" t="s">
        <v>151</v>
      </c>
      <c r="E19" s="20">
        <v>1.5</v>
      </c>
      <c r="F19" s="131">
        <v>-23</v>
      </c>
      <c r="G19" s="53">
        <v>69</v>
      </c>
      <c r="H19" s="132">
        <v>0.3520408163265306</v>
      </c>
      <c r="J19" s="17">
        <f t="shared" si="0"/>
        <v>-1.4375</v>
      </c>
      <c r="K19" s="13">
        <f>COUNTIF(Прот7!C:C,B19)+COUNTIF(Прот7!J:J,B19)+COUNTIF(Прот7!P:P,B19)+COUNTIF(Прот7!W:W,B19)</f>
        <v>14</v>
      </c>
      <c r="M19" s="22"/>
    </row>
    <row r="20" spans="1:13" ht="12.75">
      <c r="A20" s="70">
        <v>15</v>
      </c>
      <c r="B20" s="62">
        <v>31</v>
      </c>
      <c r="C20" s="14" t="s">
        <v>122</v>
      </c>
      <c r="D20" s="15" t="s">
        <v>121</v>
      </c>
      <c r="E20" s="20">
        <v>-0.75</v>
      </c>
      <c r="F20" s="131">
        <v>-25</v>
      </c>
      <c r="G20" s="53">
        <v>78</v>
      </c>
      <c r="H20" s="132">
        <v>0.3979591836734694</v>
      </c>
      <c r="J20" s="17">
        <f t="shared" si="0"/>
        <v>-1.5625</v>
      </c>
      <c r="K20" s="13">
        <f>COUNTIF(Прот7!C:C,B20)+COUNTIF(Прот7!J:J,B20)+COUNTIF(Прот7!P:P,B20)+COUNTIF(Прот7!W:W,B20)</f>
        <v>14</v>
      </c>
      <c r="M20" s="22"/>
    </row>
    <row r="21" spans="1:13" ht="12.75">
      <c r="A21" s="70">
        <v>16</v>
      </c>
      <c r="B21" s="62">
        <v>84</v>
      </c>
      <c r="C21" s="14" t="s">
        <v>141</v>
      </c>
      <c r="D21" s="15" t="s">
        <v>150</v>
      </c>
      <c r="E21" s="20">
        <v>1.5</v>
      </c>
      <c r="F21" s="131">
        <v>-34</v>
      </c>
      <c r="G21" s="53">
        <v>66</v>
      </c>
      <c r="H21" s="132">
        <v>0.336734693877551</v>
      </c>
      <c r="J21" s="17">
        <f t="shared" si="0"/>
        <v>-2.125</v>
      </c>
      <c r="K21" s="13">
        <f>COUNTIF(Прот7!C:C,B21)+COUNTIF(Прот7!J:J,B21)+COUNTIF(Прот7!P:P,B21)+COUNTIF(Прот7!W:W,B21)</f>
        <v>14</v>
      </c>
      <c r="M21" s="22"/>
    </row>
    <row r="22" spans="2:7" ht="12.75">
      <c r="B22" s="13"/>
      <c r="C22" s="13"/>
      <c r="D22" s="13"/>
      <c r="F22" s="54"/>
      <c r="G22" s="54"/>
    </row>
    <row r="23" spans="2:7" ht="12.75">
      <c r="B23" s="13"/>
      <c r="C23" s="13"/>
      <c r="D23" s="13"/>
      <c r="F23" s="54"/>
      <c r="G23" s="54"/>
    </row>
    <row r="24" spans="2:7" ht="12.75">
      <c r="B24" s="13"/>
      <c r="C24" s="13"/>
      <c r="D24" s="13"/>
      <c r="F24" s="54"/>
      <c r="G24" s="54"/>
    </row>
    <row r="25" spans="2:7" ht="12.75">
      <c r="B25" s="13"/>
      <c r="C25" s="13"/>
      <c r="D25" s="13"/>
      <c r="F25" s="54"/>
      <c r="G25" s="54"/>
    </row>
    <row r="26" spans="2:7" ht="12.75">
      <c r="B26" s="13"/>
      <c r="C26" s="13"/>
      <c r="D26" s="13"/>
      <c r="F26" s="54"/>
      <c r="G26" s="5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25" customWidth="1"/>
    <col min="2" max="2" width="5.25390625" style="25" customWidth="1"/>
    <col min="3" max="3" width="3.625" style="43" bestFit="1" customWidth="1"/>
    <col min="4" max="4" width="6.375" style="25" customWidth="1"/>
    <col min="5" max="5" width="3.25390625" style="25" customWidth="1"/>
    <col min="6" max="6" width="3.875" style="25" customWidth="1"/>
    <col min="7" max="7" width="3.75390625" style="25" customWidth="1"/>
    <col min="8" max="9" width="6.25390625" style="25" customWidth="1"/>
    <col min="10" max="10" width="3.625" style="43" bestFit="1" customWidth="1"/>
    <col min="11" max="11" width="5.125" style="25" customWidth="1"/>
    <col min="12" max="12" width="6.00390625" style="25" bestFit="1" customWidth="1"/>
    <col min="13" max="13" width="0.74609375" style="41" customWidth="1"/>
    <col min="14" max="14" width="5.75390625" style="25" customWidth="1"/>
    <col min="15" max="15" width="5.25390625" style="25" customWidth="1"/>
    <col min="16" max="16" width="3.625" style="43" bestFit="1" customWidth="1"/>
    <col min="17" max="17" width="5.75390625" style="25" customWidth="1"/>
    <col min="18" max="18" width="3.25390625" style="25" customWidth="1"/>
    <col min="19" max="19" width="3.875" style="25" customWidth="1"/>
    <col min="20" max="20" width="3.75390625" style="25" customWidth="1"/>
    <col min="21" max="21" width="7.00390625" style="25" customWidth="1"/>
    <col min="22" max="22" width="5.75390625" style="25" customWidth="1"/>
    <col min="23" max="23" width="3.625" style="43" bestFit="1" customWidth="1"/>
    <col min="24" max="24" width="5.25390625" style="25" customWidth="1"/>
    <col min="25" max="25" width="6.00390625" style="25" bestFit="1" customWidth="1"/>
    <col min="26" max="16384" width="5.00390625" style="25" customWidth="1"/>
  </cols>
  <sheetData>
    <row r="1" spans="1:25" s="33" customFormat="1" ht="14.25">
      <c r="A1" s="133"/>
      <c r="B1" s="134" t="s">
        <v>7</v>
      </c>
      <c r="C1" s="134"/>
      <c r="D1" s="134"/>
      <c r="E1" s="135" t="s">
        <v>8</v>
      </c>
      <c r="F1" s="135"/>
      <c r="G1" s="136"/>
      <c r="H1" s="137" t="s">
        <v>9</v>
      </c>
      <c r="I1" s="137"/>
      <c r="J1" s="171" t="s">
        <v>10</v>
      </c>
      <c r="K1" s="171"/>
      <c r="L1" s="138"/>
      <c r="M1" s="32">
        <v>150</v>
      </c>
      <c r="N1" s="133"/>
      <c r="O1" s="134" t="s">
        <v>7</v>
      </c>
      <c r="P1" s="134"/>
      <c r="Q1" s="134"/>
      <c r="R1" s="135" t="s">
        <v>11</v>
      </c>
      <c r="S1" s="135"/>
      <c r="T1" s="136"/>
      <c r="U1" s="137" t="s">
        <v>9</v>
      </c>
      <c r="V1" s="137"/>
      <c r="W1" s="171" t="s">
        <v>12</v>
      </c>
      <c r="X1" s="171"/>
      <c r="Y1" s="138"/>
    </row>
    <row r="2" spans="1:25" s="33" customFormat="1" ht="12.75">
      <c r="A2" s="139"/>
      <c r="B2" s="139"/>
      <c r="C2" s="37"/>
      <c r="D2" s="37"/>
      <c r="E2" s="37"/>
      <c r="F2" s="37"/>
      <c r="G2" s="37"/>
      <c r="H2" s="140" t="s">
        <v>13</v>
      </c>
      <c r="I2" s="140"/>
      <c r="J2" s="171" t="s">
        <v>14</v>
      </c>
      <c r="K2" s="171"/>
      <c r="L2" s="138"/>
      <c r="M2" s="32">
        <v>150</v>
      </c>
      <c r="N2" s="139"/>
      <c r="O2" s="139"/>
      <c r="P2" s="37"/>
      <c r="Q2" s="37"/>
      <c r="R2" s="37"/>
      <c r="S2" s="37"/>
      <c r="T2" s="37"/>
      <c r="U2" s="140" t="s">
        <v>13</v>
      </c>
      <c r="V2" s="140"/>
      <c r="W2" s="171" t="s">
        <v>15</v>
      </c>
      <c r="X2" s="171"/>
      <c r="Y2" s="138"/>
    </row>
    <row r="3" spans="1:25" s="33" customFormat="1" ht="4.5" customHeight="1">
      <c r="A3" s="141"/>
      <c r="B3" s="142"/>
      <c r="C3" s="143"/>
      <c r="D3" s="144"/>
      <c r="E3" s="145"/>
      <c r="F3" s="145"/>
      <c r="G3" s="146"/>
      <c r="H3" s="145"/>
      <c r="I3" s="147"/>
      <c r="J3" s="143"/>
      <c r="K3" s="142"/>
      <c r="L3" s="148"/>
      <c r="M3" s="32"/>
      <c r="N3" s="141"/>
      <c r="O3" s="142"/>
      <c r="P3" s="143"/>
      <c r="Q3" s="144"/>
      <c r="R3" s="145"/>
      <c r="S3" s="145"/>
      <c r="T3" s="146"/>
      <c r="U3" s="145"/>
      <c r="V3" s="147"/>
      <c r="W3" s="143"/>
      <c r="X3" s="142"/>
      <c r="Y3" s="148"/>
    </row>
    <row r="4" spans="1:25" s="33" customFormat="1" ht="12.75" customHeight="1">
      <c r="A4" s="149" t="s">
        <v>154</v>
      </c>
      <c r="B4" s="26"/>
      <c r="C4" s="27"/>
      <c r="D4" s="150"/>
      <c r="E4" s="28" t="s">
        <v>16</v>
      </c>
      <c r="F4" s="29" t="s">
        <v>79</v>
      </c>
      <c r="H4" s="30"/>
      <c r="I4" s="31"/>
      <c r="J4" s="36"/>
      <c r="K4" s="72"/>
      <c r="L4" s="73"/>
      <c r="M4" s="32"/>
      <c r="N4" s="149" t="str">
        <f>$A$4</f>
        <v>1 тур</v>
      </c>
      <c r="O4" s="26"/>
      <c r="P4" s="27"/>
      <c r="Q4" s="150"/>
      <c r="R4" s="28" t="s">
        <v>16</v>
      </c>
      <c r="S4" s="29" t="s">
        <v>99</v>
      </c>
      <c r="U4" s="30"/>
      <c r="V4" s="31"/>
      <c r="W4" s="36"/>
      <c r="X4" s="72"/>
      <c r="Y4" s="73"/>
    </row>
    <row r="5" spans="1:25" s="33" customFormat="1" ht="12.75" customHeight="1">
      <c r="A5" s="151"/>
      <c r="B5" s="26"/>
      <c r="C5" s="27"/>
      <c r="D5" s="150"/>
      <c r="E5" s="34" t="s">
        <v>18</v>
      </c>
      <c r="F5" s="29" t="s">
        <v>155</v>
      </c>
      <c r="H5" s="35"/>
      <c r="I5" s="36"/>
      <c r="J5" s="38"/>
      <c r="K5" s="74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7.1</v>
      </c>
      <c r="L5" s="75"/>
      <c r="M5" s="32"/>
      <c r="N5" s="151"/>
      <c r="O5" s="26"/>
      <c r="P5" s="27"/>
      <c r="Q5" s="150"/>
      <c r="R5" s="34" t="s">
        <v>18</v>
      </c>
      <c r="S5" s="29" t="s">
        <v>156</v>
      </c>
      <c r="U5" s="35"/>
      <c r="V5" s="36"/>
      <c r="W5" s="38"/>
      <c r="X5" s="74">
        <f>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</f>
        <v>5.1</v>
      </c>
      <c r="Y5" s="75"/>
    </row>
    <row r="6" spans="1:25" s="33" customFormat="1" ht="12.75" customHeight="1">
      <c r="A6" s="151"/>
      <c r="B6" s="26"/>
      <c r="C6" s="27"/>
      <c r="D6" s="150"/>
      <c r="E6" s="34" t="s">
        <v>20</v>
      </c>
      <c r="F6" s="29" t="s">
        <v>157</v>
      </c>
      <c r="H6" s="30"/>
      <c r="I6" s="36"/>
      <c r="J6" s="76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10.1</v>
      </c>
      <c r="K6" s="74" t="s">
        <v>158</v>
      </c>
      <c r="L6" s="77">
        <f>(LEN(I8&amp;I9&amp;I10&amp;I11)-LEN(SUBSTITUTE(I8&amp;I9&amp;I10&amp;I11,"Т","")))*4+(LEN(I8&amp;I9&amp;I10&amp;I11)-LEN(SUBSTITUTE(I8&amp;I9&amp;I10&amp;I11,"К","")))*3+(LEN(I8&amp;I9&amp;I10&amp;I11)-LEN(SUBSTITUTE(I8&amp;I9&amp;I10&amp;I11,"Д","")))*2+(LEN(I8&amp;I9&amp;I10&amp;I11)-LEN(SUBSTITUTE(I8&amp;I9&amp;I10&amp;I11,"В","")))+0.1</f>
        <v>14.1</v>
      </c>
      <c r="M6" s="32"/>
      <c r="N6" s="151"/>
      <c r="O6" s="26"/>
      <c r="P6" s="27"/>
      <c r="Q6" s="150"/>
      <c r="R6" s="34" t="s">
        <v>20</v>
      </c>
      <c r="S6" s="29" t="s">
        <v>159</v>
      </c>
      <c r="U6" s="30"/>
      <c r="V6" s="36"/>
      <c r="W6" s="76">
        <f>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</f>
        <v>9.1</v>
      </c>
      <c r="X6" s="74" t="s">
        <v>158</v>
      </c>
      <c r="Y6" s="77">
        <f>(LEN(V8&amp;V9&amp;V10&amp;V11)-LEN(SUBSTITUTE(V8&amp;V9&amp;V10&amp;V11,"Т","")))*4+(LEN(V8&amp;V9&amp;V10&amp;V11)-LEN(SUBSTITUTE(V8&amp;V9&amp;V10&amp;V11,"К","")))*3+(LEN(V8&amp;V9&amp;V10&amp;V11)-LEN(SUBSTITUTE(V8&amp;V9&amp;V10&amp;V11,"Д","")))*2+(LEN(V8&amp;V9&amp;V10&amp;V11)-LEN(SUBSTITUTE(V8&amp;V9&amp;V10&amp;V11,"В","")))+0.1</f>
        <v>16.1</v>
      </c>
    </row>
    <row r="7" spans="1:25" s="33" customFormat="1" ht="12.75" customHeight="1">
      <c r="A7" s="151"/>
      <c r="B7" s="26"/>
      <c r="C7" s="27"/>
      <c r="D7" s="150"/>
      <c r="E7" s="28" t="s">
        <v>21</v>
      </c>
      <c r="F7" s="29" t="s">
        <v>160</v>
      </c>
      <c r="H7" s="30"/>
      <c r="I7" s="36"/>
      <c r="J7" s="38"/>
      <c r="K7" s="74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9.1</v>
      </c>
      <c r="L7" s="75"/>
      <c r="M7" s="32"/>
      <c r="N7" s="151"/>
      <c r="O7" s="26"/>
      <c r="P7" s="27"/>
      <c r="Q7" s="150"/>
      <c r="R7" s="28" t="s">
        <v>21</v>
      </c>
      <c r="S7" s="29" t="s">
        <v>100</v>
      </c>
      <c r="U7" s="30"/>
      <c r="V7" s="36"/>
      <c r="W7" s="38"/>
      <c r="X7" s="74">
        <f>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</f>
        <v>10.1</v>
      </c>
      <c r="Y7" s="75"/>
    </row>
    <row r="8" spans="1:25" s="33" customFormat="1" ht="12.75" customHeight="1">
      <c r="A8" s="78" t="s">
        <v>16</v>
      </c>
      <c r="B8" s="152" t="s">
        <v>161</v>
      </c>
      <c r="C8" s="27"/>
      <c r="D8" s="150"/>
      <c r="F8" s="30"/>
      <c r="H8" s="28" t="s">
        <v>16</v>
      </c>
      <c r="I8" s="153" t="s">
        <v>162</v>
      </c>
      <c r="J8" s="30"/>
      <c r="K8" s="38"/>
      <c r="L8" s="73"/>
      <c r="M8" s="32"/>
      <c r="N8" s="78" t="s">
        <v>16</v>
      </c>
      <c r="O8" s="152" t="s">
        <v>163</v>
      </c>
      <c r="P8" s="27"/>
      <c r="Q8" s="150"/>
      <c r="S8" s="30"/>
      <c r="U8" s="28" t="s">
        <v>16</v>
      </c>
      <c r="V8" s="153" t="s">
        <v>70</v>
      </c>
      <c r="W8" s="30"/>
      <c r="X8" s="38"/>
      <c r="Y8" s="73"/>
    </row>
    <row r="9" spans="1:25" s="33" customFormat="1" ht="12.75" customHeight="1">
      <c r="A9" s="79" t="s">
        <v>18</v>
      </c>
      <c r="B9" s="152" t="s">
        <v>164</v>
      </c>
      <c r="C9" s="39"/>
      <c r="D9" s="150"/>
      <c r="F9" s="36"/>
      <c r="H9" s="34" t="s">
        <v>18</v>
      </c>
      <c r="I9" s="153" t="s">
        <v>81</v>
      </c>
      <c r="J9" s="30"/>
      <c r="K9" s="38"/>
      <c r="L9" s="73"/>
      <c r="M9" s="32"/>
      <c r="N9" s="79" t="s">
        <v>18</v>
      </c>
      <c r="O9" s="152" t="s">
        <v>165</v>
      </c>
      <c r="P9" s="39"/>
      <c r="Q9" s="150"/>
      <c r="S9" s="36"/>
      <c r="U9" s="34" t="s">
        <v>18</v>
      </c>
      <c r="V9" s="153" t="s">
        <v>166</v>
      </c>
      <c r="W9" s="30"/>
      <c r="X9" s="38"/>
      <c r="Y9" s="73"/>
    </row>
    <row r="10" spans="1:25" s="33" customFormat="1" ht="12.75" customHeight="1">
      <c r="A10" s="79" t="s">
        <v>20</v>
      </c>
      <c r="B10" s="152" t="s">
        <v>77</v>
      </c>
      <c r="C10" s="27"/>
      <c r="D10" s="150"/>
      <c r="F10" s="36"/>
      <c r="H10" s="34" t="s">
        <v>20</v>
      </c>
      <c r="I10" s="153" t="s">
        <v>167</v>
      </c>
      <c r="J10" s="30"/>
      <c r="K10" s="30"/>
      <c r="L10" s="73"/>
      <c r="M10" s="32"/>
      <c r="N10" s="79" t="s">
        <v>20</v>
      </c>
      <c r="O10" s="152" t="s">
        <v>168</v>
      </c>
      <c r="P10" s="27"/>
      <c r="Q10" s="150"/>
      <c r="S10" s="36"/>
      <c r="U10" s="34" t="s">
        <v>20</v>
      </c>
      <c r="V10" s="153" t="s">
        <v>66</v>
      </c>
      <c r="W10" s="30"/>
      <c r="X10" s="30"/>
      <c r="Y10" s="73"/>
    </row>
    <row r="11" spans="1:25" s="33" customFormat="1" ht="12.75" customHeight="1">
      <c r="A11" s="78" t="s">
        <v>21</v>
      </c>
      <c r="B11" s="152" t="s">
        <v>98</v>
      </c>
      <c r="C11" s="39"/>
      <c r="D11" s="150"/>
      <c r="F11" s="30"/>
      <c r="H11" s="28" t="s">
        <v>21</v>
      </c>
      <c r="I11" s="153" t="s">
        <v>169</v>
      </c>
      <c r="J11" s="80" t="s">
        <v>117</v>
      </c>
      <c r="K11" s="38"/>
      <c r="L11" s="73"/>
      <c r="M11" s="32"/>
      <c r="N11" s="78" t="s">
        <v>21</v>
      </c>
      <c r="O11" s="152" t="s">
        <v>85</v>
      </c>
      <c r="P11" s="39"/>
      <c r="Q11" s="150"/>
      <c r="S11" s="30"/>
      <c r="U11" s="28" t="s">
        <v>21</v>
      </c>
      <c r="V11" s="153" t="s">
        <v>170</v>
      </c>
      <c r="W11" s="80" t="s">
        <v>117</v>
      </c>
      <c r="X11" s="38"/>
      <c r="Y11" s="73"/>
    </row>
    <row r="12" spans="1:25" s="33" customFormat="1" ht="12.75" customHeight="1">
      <c r="A12" s="154"/>
      <c r="B12" s="39"/>
      <c r="C12" s="39"/>
      <c r="D12" s="150"/>
      <c r="E12" s="28" t="s">
        <v>16</v>
      </c>
      <c r="F12" s="29" t="s">
        <v>171</v>
      </c>
      <c r="H12" s="30"/>
      <c r="I12" s="81" t="s">
        <v>27</v>
      </c>
      <c r="J12" s="155" t="s">
        <v>172</v>
      </c>
      <c r="K12" s="38"/>
      <c r="L12" s="73"/>
      <c r="M12" s="32"/>
      <c r="N12" s="154"/>
      <c r="O12" s="39"/>
      <c r="P12" s="39"/>
      <c r="Q12" s="150"/>
      <c r="R12" s="28" t="s">
        <v>16</v>
      </c>
      <c r="S12" s="29" t="s">
        <v>19</v>
      </c>
      <c r="U12" s="30"/>
      <c r="V12" s="81" t="s">
        <v>27</v>
      </c>
      <c r="W12" s="155" t="s">
        <v>173</v>
      </c>
      <c r="X12" s="38"/>
      <c r="Y12" s="73"/>
    </row>
    <row r="13" spans="1:25" s="33" customFormat="1" ht="12.75" customHeight="1">
      <c r="A13" s="151"/>
      <c r="B13" s="82" t="s">
        <v>29</v>
      </c>
      <c r="C13" s="27"/>
      <c r="D13" s="150"/>
      <c r="E13" s="34" t="s">
        <v>18</v>
      </c>
      <c r="F13" s="29" t="s">
        <v>174</v>
      </c>
      <c r="H13" s="30"/>
      <c r="I13" s="81" t="s">
        <v>30</v>
      </c>
      <c r="J13" s="155" t="s">
        <v>172</v>
      </c>
      <c r="K13" s="26"/>
      <c r="L13" s="73"/>
      <c r="M13" s="32"/>
      <c r="N13" s="151"/>
      <c r="O13" s="82" t="s">
        <v>29</v>
      </c>
      <c r="P13" s="27"/>
      <c r="Q13" s="150"/>
      <c r="R13" s="34" t="s">
        <v>18</v>
      </c>
      <c r="S13" s="29" t="s">
        <v>175</v>
      </c>
      <c r="U13" s="30"/>
      <c r="V13" s="81" t="s">
        <v>30</v>
      </c>
      <c r="W13" s="155" t="s">
        <v>173</v>
      </c>
      <c r="X13" s="26"/>
      <c r="Y13" s="73"/>
    </row>
    <row r="14" spans="1:25" s="33" customFormat="1" ht="12.75" customHeight="1">
      <c r="A14" s="151"/>
      <c r="B14" s="156" t="s">
        <v>92</v>
      </c>
      <c r="C14" s="27"/>
      <c r="D14" s="150"/>
      <c r="E14" s="34" t="s">
        <v>20</v>
      </c>
      <c r="F14" s="29" t="s">
        <v>176</v>
      </c>
      <c r="H14" s="38"/>
      <c r="I14" s="81" t="s">
        <v>32</v>
      </c>
      <c r="J14" s="155" t="s">
        <v>177</v>
      </c>
      <c r="K14" s="26"/>
      <c r="L14" s="73"/>
      <c r="M14" s="32"/>
      <c r="N14" s="151"/>
      <c r="O14" s="156" t="s">
        <v>178</v>
      </c>
      <c r="P14" s="27"/>
      <c r="Q14" s="150"/>
      <c r="R14" s="34" t="s">
        <v>20</v>
      </c>
      <c r="S14" s="29" t="s">
        <v>53</v>
      </c>
      <c r="U14" s="38"/>
      <c r="V14" s="81" t="s">
        <v>32</v>
      </c>
      <c r="W14" s="155" t="s">
        <v>179</v>
      </c>
      <c r="X14" s="26"/>
      <c r="Y14" s="73"/>
    </row>
    <row r="15" spans="1:25" s="33" customFormat="1" ht="12.75" customHeight="1">
      <c r="A15" s="157"/>
      <c r="B15" s="37"/>
      <c r="C15" s="37"/>
      <c r="D15" s="150"/>
      <c r="E15" s="28" t="s">
        <v>21</v>
      </c>
      <c r="F15" s="152" t="s">
        <v>180</v>
      </c>
      <c r="H15" s="37"/>
      <c r="I15" s="83" t="s">
        <v>33</v>
      </c>
      <c r="J15" s="158" t="s">
        <v>177</v>
      </c>
      <c r="K15" s="37"/>
      <c r="L15" s="159"/>
      <c r="M15" s="40"/>
      <c r="N15" s="157"/>
      <c r="O15" s="37"/>
      <c r="P15" s="37"/>
      <c r="Q15" s="150"/>
      <c r="R15" s="28" t="s">
        <v>21</v>
      </c>
      <c r="S15" s="152" t="s">
        <v>181</v>
      </c>
      <c r="U15" s="37"/>
      <c r="V15" s="83" t="s">
        <v>33</v>
      </c>
      <c r="W15" s="158" t="s">
        <v>179</v>
      </c>
      <c r="X15" s="37"/>
      <c r="Y15" s="159"/>
    </row>
    <row r="16" spans="1:25" ht="4.5" customHeight="1">
      <c r="A16" s="84"/>
      <c r="B16" s="85"/>
      <c r="C16" s="86"/>
      <c r="D16" s="87"/>
      <c r="E16" s="88"/>
      <c r="F16" s="88"/>
      <c r="G16" s="89"/>
      <c r="H16" s="90"/>
      <c r="I16" s="90"/>
      <c r="J16" s="86"/>
      <c r="K16" s="85"/>
      <c r="L16" s="91"/>
      <c r="N16" s="84"/>
      <c r="O16" s="85"/>
      <c r="P16" s="86"/>
      <c r="Q16" s="87"/>
      <c r="R16" s="88"/>
      <c r="S16" s="88"/>
      <c r="T16" s="89"/>
      <c r="U16" s="90"/>
      <c r="V16" s="90"/>
      <c r="W16" s="86"/>
      <c r="X16" s="85"/>
      <c r="Y16" s="91"/>
    </row>
    <row r="17" spans="1:25" ht="12.75" customHeight="1">
      <c r="A17" s="92"/>
      <c r="B17" s="92" t="s">
        <v>34</v>
      </c>
      <c r="C17" s="93"/>
      <c r="D17" s="94" t="s">
        <v>35</v>
      </c>
      <c r="E17" s="94" t="s">
        <v>36</v>
      </c>
      <c r="F17" s="95" t="s">
        <v>118</v>
      </c>
      <c r="G17" s="94" t="s">
        <v>37</v>
      </c>
      <c r="H17" s="96" t="s">
        <v>38</v>
      </c>
      <c r="I17" s="97"/>
      <c r="J17" s="93" t="s">
        <v>39</v>
      </c>
      <c r="K17" s="94" t="s">
        <v>34</v>
      </c>
      <c r="L17" s="92" t="s">
        <v>40</v>
      </c>
      <c r="M17" s="24">
        <v>150</v>
      </c>
      <c r="N17" s="92"/>
      <c r="O17" s="92" t="s">
        <v>34</v>
      </c>
      <c r="P17" s="93"/>
      <c r="Q17" s="94" t="s">
        <v>35</v>
      </c>
      <c r="R17" s="94" t="s">
        <v>36</v>
      </c>
      <c r="S17" s="95" t="s">
        <v>118</v>
      </c>
      <c r="T17" s="94" t="s">
        <v>37</v>
      </c>
      <c r="U17" s="96" t="s">
        <v>38</v>
      </c>
      <c r="V17" s="97"/>
      <c r="W17" s="93" t="s">
        <v>39</v>
      </c>
      <c r="X17" s="94" t="s">
        <v>34</v>
      </c>
      <c r="Y17" s="92" t="s">
        <v>40</v>
      </c>
    </row>
    <row r="18" spans="1:25" ht="12.75">
      <c r="A18" s="98" t="s">
        <v>40</v>
      </c>
      <c r="B18" s="99" t="s">
        <v>41</v>
      </c>
      <c r="C18" s="100" t="s">
        <v>42</v>
      </c>
      <c r="D18" s="101" t="s">
        <v>43</v>
      </c>
      <c r="E18" s="101" t="s">
        <v>44</v>
      </c>
      <c r="F18" s="101"/>
      <c r="G18" s="101"/>
      <c r="H18" s="102" t="s">
        <v>42</v>
      </c>
      <c r="I18" s="102" t="s">
        <v>39</v>
      </c>
      <c r="J18" s="103"/>
      <c r="K18" s="98" t="s">
        <v>41</v>
      </c>
      <c r="L18" s="98"/>
      <c r="M18" s="24">
        <v>150</v>
      </c>
      <c r="N18" s="98" t="s">
        <v>40</v>
      </c>
      <c r="O18" s="98" t="s">
        <v>41</v>
      </c>
      <c r="P18" s="103" t="s">
        <v>42</v>
      </c>
      <c r="Q18" s="104" t="s">
        <v>43</v>
      </c>
      <c r="R18" s="104" t="s">
        <v>44</v>
      </c>
      <c r="S18" s="104"/>
      <c r="T18" s="104"/>
      <c r="U18" s="102" t="s">
        <v>42</v>
      </c>
      <c r="V18" s="102" t="s">
        <v>39</v>
      </c>
      <c r="W18" s="103"/>
      <c r="X18" s="98" t="s">
        <v>41</v>
      </c>
      <c r="Y18" s="98"/>
    </row>
    <row r="19" spans="1:25" ht="16.5" customHeight="1">
      <c r="A19" s="105">
        <v>9</v>
      </c>
      <c r="B19" s="106">
        <v>13</v>
      </c>
      <c r="C19" s="107">
        <v>81</v>
      </c>
      <c r="D19" s="108" t="s">
        <v>57</v>
      </c>
      <c r="E19" s="109" t="s">
        <v>32</v>
      </c>
      <c r="F19" s="110" t="s">
        <v>182</v>
      </c>
      <c r="G19" s="111">
        <v>9</v>
      </c>
      <c r="H19" s="112">
        <v>50</v>
      </c>
      <c r="I19" s="112"/>
      <c r="J19" s="113">
        <v>11</v>
      </c>
      <c r="K19" s="114">
        <v>1</v>
      </c>
      <c r="L19" s="105">
        <v>-9</v>
      </c>
      <c r="M19" s="24"/>
      <c r="N19" s="105">
        <v>0</v>
      </c>
      <c r="O19" s="106">
        <v>8</v>
      </c>
      <c r="P19" s="107">
        <v>81</v>
      </c>
      <c r="Q19" s="115" t="s">
        <v>183</v>
      </c>
      <c r="R19" s="109" t="s">
        <v>32</v>
      </c>
      <c r="S19" s="116" t="s">
        <v>184</v>
      </c>
      <c r="T19" s="117">
        <v>10</v>
      </c>
      <c r="U19" s="112"/>
      <c r="V19" s="112">
        <v>420</v>
      </c>
      <c r="W19" s="113">
        <v>11</v>
      </c>
      <c r="X19" s="118">
        <v>6</v>
      </c>
      <c r="Y19" s="105">
        <v>0</v>
      </c>
    </row>
    <row r="20" spans="1:25" ht="16.5" customHeight="1">
      <c r="A20" s="105">
        <v>-2</v>
      </c>
      <c r="B20" s="106">
        <v>4</v>
      </c>
      <c r="C20" s="107">
        <v>12</v>
      </c>
      <c r="D20" s="108" t="s">
        <v>57</v>
      </c>
      <c r="E20" s="109" t="s">
        <v>32</v>
      </c>
      <c r="F20" s="109" t="s">
        <v>185</v>
      </c>
      <c r="G20" s="111">
        <v>10</v>
      </c>
      <c r="H20" s="112"/>
      <c r="I20" s="112">
        <v>420</v>
      </c>
      <c r="J20" s="113">
        <v>82</v>
      </c>
      <c r="K20" s="114">
        <v>10</v>
      </c>
      <c r="L20" s="105">
        <v>2</v>
      </c>
      <c r="M20" s="24"/>
      <c r="N20" s="105">
        <v>6</v>
      </c>
      <c r="O20" s="106">
        <v>12</v>
      </c>
      <c r="P20" s="107">
        <v>12</v>
      </c>
      <c r="Q20" s="108" t="s">
        <v>186</v>
      </c>
      <c r="R20" s="109" t="s">
        <v>30</v>
      </c>
      <c r="S20" s="119" t="s">
        <v>187</v>
      </c>
      <c r="T20" s="117">
        <v>8</v>
      </c>
      <c r="U20" s="112"/>
      <c r="V20" s="112">
        <v>200</v>
      </c>
      <c r="W20" s="113">
        <v>82</v>
      </c>
      <c r="X20" s="118">
        <v>2</v>
      </c>
      <c r="Y20" s="105">
        <v>-6</v>
      </c>
    </row>
    <row r="21" spans="1:25" ht="16.5" customHeight="1">
      <c r="A21" s="105">
        <v>5</v>
      </c>
      <c r="B21" s="106">
        <v>10</v>
      </c>
      <c r="C21" s="120">
        <v>51</v>
      </c>
      <c r="D21" s="108" t="s">
        <v>59</v>
      </c>
      <c r="E21" s="121" t="s">
        <v>32</v>
      </c>
      <c r="F21" s="122" t="s">
        <v>182</v>
      </c>
      <c r="G21" s="123">
        <v>10</v>
      </c>
      <c r="H21" s="124"/>
      <c r="I21" s="124">
        <v>170</v>
      </c>
      <c r="J21" s="125">
        <v>41</v>
      </c>
      <c r="K21" s="126">
        <v>4</v>
      </c>
      <c r="L21" s="127">
        <v>-5</v>
      </c>
      <c r="M21" s="42"/>
      <c r="N21" s="127">
        <v>-1</v>
      </c>
      <c r="O21" s="128">
        <v>2</v>
      </c>
      <c r="P21" s="107">
        <v>51</v>
      </c>
      <c r="Q21" s="115" t="s">
        <v>183</v>
      </c>
      <c r="R21" s="109" t="s">
        <v>32</v>
      </c>
      <c r="S21" s="116" t="s">
        <v>188</v>
      </c>
      <c r="T21" s="117">
        <v>11</v>
      </c>
      <c r="U21" s="112"/>
      <c r="V21" s="112">
        <v>450</v>
      </c>
      <c r="W21" s="113">
        <v>41</v>
      </c>
      <c r="X21" s="118">
        <v>12</v>
      </c>
      <c r="Y21" s="127">
        <v>1</v>
      </c>
    </row>
    <row r="22" spans="1:25" ht="16.5" customHeight="1">
      <c r="A22" s="105">
        <v>-3</v>
      </c>
      <c r="B22" s="106">
        <v>0</v>
      </c>
      <c r="C22" s="107">
        <v>42</v>
      </c>
      <c r="D22" s="115" t="s">
        <v>57</v>
      </c>
      <c r="E22" s="121" t="s">
        <v>32</v>
      </c>
      <c r="F22" s="121" t="s">
        <v>185</v>
      </c>
      <c r="G22" s="111">
        <v>11</v>
      </c>
      <c r="H22" s="112"/>
      <c r="I22" s="112">
        <v>450</v>
      </c>
      <c r="J22" s="113">
        <v>52</v>
      </c>
      <c r="K22" s="114">
        <v>14</v>
      </c>
      <c r="L22" s="105">
        <v>3</v>
      </c>
      <c r="M22" s="24"/>
      <c r="N22" s="105">
        <v>-1</v>
      </c>
      <c r="O22" s="106">
        <v>2</v>
      </c>
      <c r="P22" s="107">
        <v>42</v>
      </c>
      <c r="Q22" s="115" t="s">
        <v>183</v>
      </c>
      <c r="R22" s="121" t="s">
        <v>32</v>
      </c>
      <c r="S22" s="129" t="s">
        <v>188</v>
      </c>
      <c r="T22" s="117">
        <v>11</v>
      </c>
      <c r="U22" s="112"/>
      <c r="V22" s="112">
        <v>450</v>
      </c>
      <c r="W22" s="113">
        <v>52</v>
      </c>
      <c r="X22" s="118">
        <v>12</v>
      </c>
      <c r="Y22" s="105">
        <v>1</v>
      </c>
    </row>
    <row r="23" spans="1:25" ht="16.5" customHeight="1">
      <c r="A23" s="105">
        <v>-2</v>
      </c>
      <c r="B23" s="106">
        <v>4</v>
      </c>
      <c r="C23" s="107">
        <v>61</v>
      </c>
      <c r="D23" s="115" t="s">
        <v>57</v>
      </c>
      <c r="E23" s="121" t="s">
        <v>32</v>
      </c>
      <c r="F23" s="121" t="s">
        <v>189</v>
      </c>
      <c r="G23" s="111">
        <v>10</v>
      </c>
      <c r="H23" s="112"/>
      <c r="I23" s="112">
        <v>420</v>
      </c>
      <c r="J23" s="113">
        <v>31</v>
      </c>
      <c r="K23" s="114">
        <v>10</v>
      </c>
      <c r="L23" s="105">
        <v>2</v>
      </c>
      <c r="M23" s="24"/>
      <c r="N23" s="105">
        <v>0</v>
      </c>
      <c r="O23" s="106">
        <v>8</v>
      </c>
      <c r="P23" s="107">
        <v>61</v>
      </c>
      <c r="Q23" s="115" t="s">
        <v>183</v>
      </c>
      <c r="R23" s="121" t="s">
        <v>32</v>
      </c>
      <c r="S23" s="129" t="s">
        <v>188</v>
      </c>
      <c r="T23" s="117">
        <v>10</v>
      </c>
      <c r="U23" s="112"/>
      <c r="V23" s="112">
        <v>420</v>
      </c>
      <c r="W23" s="113">
        <v>31</v>
      </c>
      <c r="X23" s="118">
        <v>6</v>
      </c>
      <c r="Y23" s="105">
        <v>0</v>
      </c>
    </row>
    <row r="24" spans="1:25" ht="16.5" customHeight="1">
      <c r="A24" s="105">
        <v>9</v>
      </c>
      <c r="B24" s="106">
        <v>13</v>
      </c>
      <c r="C24" s="107">
        <v>32</v>
      </c>
      <c r="D24" s="115" t="s">
        <v>57</v>
      </c>
      <c r="E24" s="121" t="s">
        <v>32</v>
      </c>
      <c r="F24" s="121" t="s">
        <v>189</v>
      </c>
      <c r="G24" s="111">
        <v>9</v>
      </c>
      <c r="H24" s="112">
        <v>50</v>
      </c>
      <c r="I24" s="112"/>
      <c r="J24" s="113">
        <v>62</v>
      </c>
      <c r="K24" s="114">
        <v>1</v>
      </c>
      <c r="L24" s="105">
        <v>-9</v>
      </c>
      <c r="M24" s="24"/>
      <c r="N24" s="105">
        <v>-1</v>
      </c>
      <c r="O24" s="106">
        <v>2</v>
      </c>
      <c r="P24" s="107">
        <v>71</v>
      </c>
      <c r="Q24" s="115" t="s">
        <v>183</v>
      </c>
      <c r="R24" s="121" t="s">
        <v>32</v>
      </c>
      <c r="S24" s="129" t="s">
        <v>188</v>
      </c>
      <c r="T24" s="117">
        <v>11</v>
      </c>
      <c r="U24" s="112"/>
      <c r="V24" s="112">
        <v>450</v>
      </c>
      <c r="W24" s="113">
        <v>22</v>
      </c>
      <c r="X24" s="118">
        <v>12</v>
      </c>
      <c r="Y24" s="105">
        <v>1</v>
      </c>
    </row>
    <row r="25" spans="1:25" ht="16.5" customHeight="1">
      <c r="A25" s="105">
        <v>-2</v>
      </c>
      <c r="B25" s="106">
        <v>4</v>
      </c>
      <c r="C25" s="107">
        <v>71</v>
      </c>
      <c r="D25" s="108" t="s">
        <v>57</v>
      </c>
      <c r="E25" s="109" t="s">
        <v>32</v>
      </c>
      <c r="F25" s="110" t="s">
        <v>182</v>
      </c>
      <c r="G25" s="111">
        <v>10</v>
      </c>
      <c r="H25" s="112"/>
      <c r="I25" s="112">
        <v>420</v>
      </c>
      <c r="J25" s="113">
        <v>22</v>
      </c>
      <c r="K25" s="114">
        <v>10</v>
      </c>
      <c r="L25" s="105">
        <v>2</v>
      </c>
      <c r="M25" s="24"/>
      <c r="N25" s="105">
        <v>0</v>
      </c>
      <c r="O25" s="106">
        <v>8</v>
      </c>
      <c r="P25" s="107">
        <v>32</v>
      </c>
      <c r="Q25" s="108" t="s">
        <v>183</v>
      </c>
      <c r="R25" s="109" t="s">
        <v>33</v>
      </c>
      <c r="S25" s="116" t="s">
        <v>190</v>
      </c>
      <c r="T25" s="117">
        <v>10</v>
      </c>
      <c r="U25" s="112"/>
      <c r="V25" s="112">
        <v>420</v>
      </c>
      <c r="W25" s="113">
        <v>62</v>
      </c>
      <c r="X25" s="118">
        <v>6</v>
      </c>
      <c r="Y25" s="105">
        <v>0</v>
      </c>
    </row>
    <row r="26" spans="1:25" ht="16.5" customHeight="1">
      <c r="A26" s="105">
        <v>-2</v>
      </c>
      <c r="B26" s="106">
        <v>8</v>
      </c>
      <c r="C26" s="107">
        <v>21</v>
      </c>
      <c r="D26" s="108" t="s">
        <v>45</v>
      </c>
      <c r="E26" s="109" t="s">
        <v>32</v>
      </c>
      <c r="F26" s="109" t="s">
        <v>189</v>
      </c>
      <c r="G26" s="111">
        <v>9</v>
      </c>
      <c r="H26" s="112"/>
      <c r="I26" s="112">
        <v>400</v>
      </c>
      <c r="J26" s="113">
        <v>72</v>
      </c>
      <c r="K26" s="114">
        <v>6</v>
      </c>
      <c r="L26" s="105">
        <v>2</v>
      </c>
      <c r="M26" s="24"/>
      <c r="N26" s="105">
        <v>10</v>
      </c>
      <c r="O26" s="106">
        <v>14</v>
      </c>
      <c r="P26" s="107">
        <v>21</v>
      </c>
      <c r="Q26" s="115" t="s">
        <v>183</v>
      </c>
      <c r="R26" s="109" t="s">
        <v>32</v>
      </c>
      <c r="S26" s="116" t="s">
        <v>188</v>
      </c>
      <c r="T26" s="117">
        <v>9</v>
      </c>
      <c r="U26" s="112">
        <v>50</v>
      </c>
      <c r="V26" s="112"/>
      <c r="W26" s="113">
        <v>72</v>
      </c>
      <c r="X26" s="118">
        <v>0</v>
      </c>
      <c r="Y26" s="105">
        <v>-10</v>
      </c>
    </row>
    <row r="27" spans="1:25" s="33" customFormat="1" ht="30" customHeight="1">
      <c r="A27" s="25"/>
      <c r="B27" s="25"/>
      <c r="C27" s="43"/>
      <c r="D27" s="25"/>
      <c r="E27" s="25"/>
      <c r="F27" s="25"/>
      <c r="G27" s="25"/>
      <c r="H27" s="25"/>
      <c r="I27" s="25"/>
      <c r="J27" s="43"/>
      <c r="K27" s="25"/>
      <c r="L27" s="23"/>
      <c r="M27" s="41"/>
      <c r="N27" s="25"/>
      <c r="O27" s="25"/>
      <c r="P27" s="43"/>
      <c r="Q27" s="25"/>
      <c r="R27" s="25"/>
      <c r="S27" s="25"/>
      <c r="T27" s="25"/>
      <c r="U27" s="25"/>
      <c r="V27" s="25"/>
      <c r="W27" s="43"/>
      <c r="X27" s="25"/>
      <c r="Y27" s="23"/>
    </row>
    <row r="28" spans="1:25" s="33" customFormat="1" ht="14.25">
      <c r="A28" s="133"/>
      <c r="B28" s="134" t="s">
        <v>7</v>
      </c>
      <c r="C28" s="134"/>
      <c r="D28" s="134"/>
      <c r="E28" s="135" t="s">
        <v>46</v>
      </c>
      <c r="F28" s="135"/>
      <c r="G28" s="136"/>
      <c r="H28" s="137" t="s">
        <v>9</v>
      </c>
      <c r="I28" s="137"/>
      <c r="J28" s="171" t="s">
        <v>47</v>
      </c>
      <c r="K28" s="171"/>
      <c r="L28" s="138"/>
      <c r="M28" s="32">
        <v>150</v>
      </c>
      <c r="N28" s="133"/>
      <c r="O28" s="134" t="s">
        <v>7</v>
      </c>
      <c r="P28" s="134"/>
      <c r="Q28" s="134"/>
      <c r="R28" s="135" t="s">
        <v>48</v>
      </c>
      <c r="S28" s="135"/>
      <c r="T28" s="136"/>
      <c r="U28" s="137" t="s">
        <v>9</v>
      </c>
      <c r="V28" s="137"/>
      <c r="W28" s="171" t="s">
        <v>49</v>
      </c>
      <c r="X28" s="171"/>
      <c r="Y28" s="138"/>
    </row>
    <row r="29" spans="1:25" s="33" customFormat="1" ht="12.75">
      <c r="A29" s="139"/>
      <c r="B29" s="139"/>
      <c r="C29" s="37"/>
      <c r="D29" s="37"/>
      <c r="E29" s="37"/>
      <c r="F29" s="37"/>
      <c r="G29" s="37"/>
      <c r="H29" s="140" t="s">
        <v>13</v>
      </c>
      <c r="I29" s="140"/>
      <c r="J29" s="171" t="s">
        <v>50</v>
      </c>
      <c r="K29" s="171"/>
      <c r="L29" s="138"/>
      <c r="M29" s="32">
        <v>150</v>
      </c>
      <c r="N29" s="139"/>
      <c r="O29" s="139"/>
      <c r="P29" s="37"/>
      <c r="Q29" s="37"/>
      <c r="R29" s="37"/>
      <c r="S29" s="37"/>
      <c r="T29" s="37"/>
      <c r="U29" s="140" t="s">
        <v>13</v>
      </c>
      <c r="V29" s="140"/>
      <c r="W29" s="171" t="s">
        <v>51</v>
      </c>
      <c r="X29" s="171"/>
      <c r="Y29" s="138"/>
    </row>
    <row r="30" spans="1:25" s="33" customFormat="1" ht="4.5" customHeight="1">
      <c r="A30" s="141"/>
      <c r="B30" s="142"/>
      <c r="C30" s="143"/>
      <c r="D30" s="144"/>
      <c r="E30" s="145"/>
      <c r="F30" s="145"/>
      <c r="G30" s="146"/>
      <c r="H30" s="145"/>
      <c r="I30" s="147"/>
      <c r="J30" s="143"/>
      <c r="K30" s="142"/>
      <c r="L30" s="148"/>
      <c r="M30" s="32"/>
      <c r="N30" s="141"/>
      <c r="O30" s="142"/>
      <c r="P30" s="143"/>
      <c r="Q30" s="144"/>
      <c r="R30" s="145"/>
      <c r="S30" s="145"/>
      <c r="T30" s="146"/>
      <c r="U30" s="145"/>
      <c r="V30" s="147"/>
      <c r="W30" s="143"/>
      <c r="X30" s="142"/>
      <c r="Y30" s="148"/>
    </row>
    <row r="31" spans="1:25" s="33" customFormat="1" ht="12.75" customHeight="1">
      <c r="A31" s="149" t="str">
        <f>$A$4</f>
        <v>1 тур</v>
      </c>
      <c r="B31" s="26"/>
      <c r="C31" s="27"/>
      <c r="D31" s="150"/>
      <c r="E31" s="28" t="s">
        <v>16</v>
      </c>
      <c r="F31" s="29" t="s">
        <v>191</v>
      </c>
      <c r="H31" s="30"/>
      <c r="I31" s="31"/>
      <c r="J31" s="36"/>
      <c r="K31" s="72"/>
      <c r="L31" s="73"/>
      <c r="M31" s="32"/>
      <c r="N31" s="149" t="str">
        <f>$A$4</f>
        <v>1 тур</v>
      </c>
      <c r="O31" s="26"/>
      <c r="P31" s="27"/>
      <c r="Q31" s="150"/>
      <c r="R31" s="28" t="s">
        <v>16</v>
      </c>
      <c r="S31" s="29" t="s">
        <v>17</v>
      </c>
      <c r="U31" s="30"/>
      <c r="V31" s="31"/>
      <c r="W31" s="36"/>
      <c r="X31" s="72"/>
      <c r="Y31" s="73"/>
    </row>
    <row r="32" spans="1:25" s="33" customFormat="1" ht="12.75" customHeight="1">
      <c r="A32" s="151"/>
      <c r="B32" s="26"/>
      <c r="C32" s="27"/>
      <c r="D32" s="150"/>
      <c r="E32" s="34" t="s">
        <v>18</v>
      </c>
      <c r="F32" s="29" t="s">
        <v>17</v>
      </c>
      <c r="H32" s="35"/>
      <c r="I32" s="36"/>
      <c r="J32" s="38"/>
      <c r="K32" s="74">
        <f>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</f>
        <v>16.1</v>
      </c>
      <c r="L32" s="75"/>
      <c r="M32" s="32"/>
      <c r="N32" s="151"/>
      <c r="O32" s="26"/>
      <c r="P32" s="27"/>
      <c r="Q32" s="150"/>
      <c r="R32" s="34" t="s">
        <v>18</v>
      </c>
      <c r="S32" s="29" t="s">
        <v>192</v>
      </c>
      <c r="U32" s="35"/>
      <c r="V32" s="36"/>
      <c r="W32" s="38"/>
      <c r="X32" s="74">
        <f>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</f>
        <v>13.1</v>
      </c>
      <c r="Y32" s="75"/>
    </row>
    <row r="33" spans="1:25" s="33" customFormat="1" ht="12.75" customHeight="1">
      <c r="A33" s="151"/>
      <c r="B33" s="26"/>
      <c r="C33" s="27"/>
      <c r="D33" s="150"/>
      <c r="E33" s="34" t="s">
        <v>20</v>
      </c>
      <c r="F33" s="29" t="s">
        <v>193</v>
      </c>
      <c r="H33" s="30"/>
      <c r="I33" s="36"/>
      <c r="J33" s="76">
        <f>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</f>
        <v>5.1</v>
      </c>
      <c r="K33" s="74" t="s">
        <v>158</v>
      </c>
      <c r="L33" s="77">
        <f>(LEN(I35&amp;I36&amp;I37&amp;I38)-LEN(SUBSTITUTE(I35&amp;I36&amp;I37&amp;I38,"Т","")))*4+(LEN(I35&amp;I36&amp;I37&amp;I38)-LEN(SUBSTITUTE(I35&amp;I36&amp;I37&amp;I38,"К","")))*3+(LEN(I35&amp;I36&amp;I37&amp;I38)-LEN(SUBSTITUTE(I35&amp;I36&amp;I37&amp;I38,"Д","")))*2+(LEN(I35&amp;I36&amp;I37&amp;I38)-LEN(SUBSTITUTE(I35&amp;I36&amp;I37&amp;I38,"В","")))+0.1</f>
        <v>9.1</v>
      </c>
      <c r="M33" s="32"/>
      <c r="N33" s="151"/>
      <c r="O33" s="26"/>
      <c r="P33" s="27"/>
      <c r="Q33" s="150"/>
      <c r="R33" s="34" t="s">
        <v>20</v>
      </c>
      <c r="S33" s="29" t="s">
        <v>194</v>
      </c>
      <c r="U33" s="30"/>
      <c r="V33" s="36"/>
      <c r="W33" s="76">
        <f>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</f>
        <v>9.1</v>
      </c>
      <c r="X33" s="74" t="s">
        <v>158</v>
      </c>
      <c r="Y33" s="77">
        <f>(LEN(V35&amp;V36&amp;V37&amp;V38)-LEN(SUBSTITUTE(V35&amp;V36&amp;V37&amp;V38,"Т","")))*4+(LEN(V35&amp;V36&amp;V37&amp;V38)-LEN(SUBSTITUTE(V35&amp;V36&amp;V37&amp;V38,"К","")))*3+(LEN(V35&amp;V36&amp;V37&amp;V38)-LEN(SUBSTITUTE(V35&amp;V36&amp;V37&amp;V38,"Д","")))*2+(LEN(V35&amp;V36&amp;V37&amp;V38)-LEN(SUBSTITUTE(V35&amp;V36&amp;V37&amp;V38,"В","")))+0.1</f>
        <v>9.1</v>
      </c>
    </row>
    <row r="34" spans="1:25" s="33" customFormat="1" ht="12.75" customHeight="1">
      <c r="A34" s="151"/>
      <c r="B34" s="26"/>
      <c r="C34" s="27"/>
      <c r="D34" s="150"/>
      <c r="E34" s="28" t="s">
        <v>21</v>
      </c>
      <c r="F34" s="29" t="s">
        <v>195</v>
      </c>
      <c r="H34" s="30"/>
      <c r="I34" s="36"/>
      <c r="J34" s="38"/>
      <c r="K34" s="74">
        <f>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</f>
        <v>10.1</v>
      </c>
      <c r="L34" s="75"/>
      <c r="M34" s="32"/>
      <c r="N34" s="151"/>
      <c r="O34" s="26"/>
      <c r="P34" s="27"/>
      <c r="Q34" s="150"/>
      <c r="R34" s="28" t="s">
        <v>21</v>
      </c>
      <c r="S34" s="29" t="s">
        <v>196</v>
      </c>
      <c r="U34" s="30"/>
      <c r="V34" s="36"/>
      <c r="W34" s="38"/>
      <c r="X34" s="74">
        <f>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</f>
        <v>9.1</v>
      </c>
      <c r="Y34" s="75"/>
    </row>
    <row r="35" spans="1:25" s="33" customFormat="1" ht="12.75" customHeight="1">
      <c r="A35" s="78" t="s">
        <v>16</v>
      </c>
      <c r="B35" s="152" t="s">
        <v>197</v>
      </c>
      <c r="C35" s="27"/>
      <c r="D35" s="150"/>
      <c r="F35" s="30"/>
      <c r="H35" s="28" t="s">
        <v>16</v>
      </c>
      <c r="I35" s="153" t="s">
        <v>198</v>
      </c>
      <c r="J35" s="30"/>
      <c r="K35" s="38"/>
      <c r="L35" s="73"/>
      <c r="M35" s="32"/>
      <c r="N35" s="78" t="s">
        <v>16</v>
      </c>
      <c r="O35" s="152" t="s">
        <v>199</v>
      </c>
      <c r="P35" s="27"/>
      <c r="Q35" s="150"/>
      <c r="S35" s="30"/>
      <c r="U35" s="28" t="s">
        <v>16</v>
      </c>
      <c r="V35" s="153" t="s">
        <v>180</v>
      </c>
      <c r="W35" s="30"/>
      <c r="X35" s="38"/>
      <c r="Y35" s="73"/>
    </row>
    <row r="36" spans="1:25" s="33" customFormat="1" ht="12.75" customHeight="1">
      <c r="A36" s="79" t="s">
        <v>18</v>
      </c>
      <c r="B36" s="152" t="s">
        <v>200</v>
      </c>
      <c r="C36" s="39"/>
      <c r="D36" s="150"/>
      <c r="F36" s="36"/>
      <c r="H36" s="34" t="s">
        <v>18</v>
      </c>
      <c r="I36" s="153" t="s">
        <v>201</v>
      </c>
      <c r="J36" s="30"/>
      <c r="K36" s="38"/>
      <c r="L36" s="73"/>
      <c r="M36" s="32"/>
      <c r="N36" s="79" t="s">
        <v>18</v>
      </c>
      <c r="O36" s="152" t="s">
        <v>202</v>
      </c>
      <c r="P36" s="39"/>
      <c r="Q36" s="150"/>
      <c r="S36" s="36"/>
      <c r="U36" s="34" t="s">
        <v>18</v>
      </c>
      <c r="V36" s="153" t="s">
        <v>17</v>
      </c>
      <c r="W36" s="30"/>
      <c r="X36" s="38"/>
      <c r="Y36" s="73"/>
    </row>
    <row r="37" spans="1:25" s="33" customFormat="1" ht="12.75" customHeight="1">
      <c r="A37" s="79" t="s">
        <v>20</v>
      </c>
      <c r="B37" s="152" t="s">
        <v>203</v>
      </c>
      <c r="C37" s="27"/>
      <c r="D37" s="150"/>
      <c r="F37" s="36"/>
      <c r="H37" s="34" t="s">
        <v>20</v>
      </c>
      <c r="I37" s="153" t="s">
        <v>204</v>
      </c>
      <c r="J37" s="30"/>
      <c r="K37" s="30"/>
      <c r="L37" s="73"/>
      <c r="M37" s="32"/>
      <c r="N37" s="79" t="s">
        <v>20</v>
      </c>
      <c r="O37" s="152" t="s">
        <v>17</v>
      </c>
      <c r="P37" s="27"/>
      <c r="Q37" s="150"/>
      <c r="S37" s="36"/>
      <c r="U37" s="34" t="s">
        <v>20</v>
      </c>
      <c r="V37" s="153" t="s">
        <v>205</v>
      </c>
      <c r="W37" s="30"/>
      <c r="X37" s="30"/>
      <c r="Y37" s="73"/>
    </row>
    <row r="38" spans="1:25" s="33" customFormat="1" ht="12.75" customHeight="1">
      <c r="A38" s="78" t="s">
        <v>21</v>
      </c>
      <c r="B38" s="152" t="s">
        <v>84</v>
      </c>
      <c r="C38" s="39"/>
      <c r="D38" s="150"/>
      <c r="F38" s="30"/>
      <c r="H38" s="28" t="s">
        <v>21</v>
      </c>
      <c r="I38" s="153" t="s">
        <v>206</v>
      </c>
      <c r="J38" s="80" t="s">
        <v>117</v>
      </c>
      <c r="K38" s="38"/>
      <c r="L38" s="73"/>
      <c r="M38" s="32"/>
      <c r="N38" s="78" t="s">
        <v>21</v>
      </c>
      <c r="O38" s="152" t="s">
        <v>207</v>
      </c>
      <c r="P38" s="39"/>
      <c r="Q38" s="150"/>
      <c r="S38" s="30"/>
      <c r="U38" s="28" t="s">
        <v>21</v>
      </c>
      <c r="V38" s="153" t="s">
        <v>180</v>
      </c>
      <c r="W38" s="80" t="s">
        <v>117</v>
      </c>
      <c r="X38" s="38"/>
      <c r="Y38" s="73"/>
    </row>
    <row r="39" spans="1:25" s="33" customFormat="1" ht="12.75" customHeight="1">
      <c r="A39" s="154"/>
      <c r="B39" s="39"/>
      <c r="C39" s="39"/>
      <c r="D39" s="150"/>
      <c r="E39" s="28" t="s">
        <v>16</v>
      </c>
      <c r="F39" s="29" t="s">
        <v>208</v>
      </c>
      <c r="H39" s="30"/>
      <c r="I39" s="81" t="s">
        <v>27</v>
      </c>
      <c r="J39" s="155" t="s">
        <v>209</v>
      </c>
      <c r="K39" s="38"/>
      <c r="L39" s="73"/>
      <c r="M39" s="32"/>
      <c r="N39" s="154"/>
      <c r="O39" s="39"/>
      <c r="P39" s="39"/>
      <c r="Q39" s="150"/>
      <c r="R39" s="28" t="s">
        <v>16</v>
      </c>
      <c r="S39" s="29" t="s">
        <v>210</v>
      </c>
      <c r="U39" s="30"/>
      <c r="V39" s="81" t="s">
        <v>27</v>
      </c>
      <c r="W39" s="155" t="s">
        <v>211</v>
      </c>
      <c r="X39" s="38"/>
      <c r="Y39" s="73"/>
    </row>
    <row r="40" spans="1:25" s="33" customFormat="1" ht="12.75" customHeight="1">
      <c r="A40" s="151"/>
      <c r="B40" s="82" t="s">
        <v>29</v>
      </c>
      <c r="C40" s="27"/>
      <c r="D40" s="150"/>
      <c r="E40" s="34" t="s">
        <v>18</v>
      </c>
      <c r="F40" s="29" t="s">
        <v>212</v>
      </c>
      <c r="H40" s="30"/>
      <c r="I40" s="81" t="s">
        <v>30</v>
      </c>
      <c r="J40" s="155" t="s">
        <v>213</v>
      </c>
      <c r="K40" s="26"/>
      <c r="L40" s="73"/>
      <c r="M40" s="32"/>
      <c r="N40" s="151"/>
      <c r="O40" s="82" t="s">
        <v>29</v>
      </c>
      <c r="P40" s="27"/>
      <c r="Q40" s="150"/>
      <c r="R40" s="34" t="s">
        <v>18</v>
      </c>
      <c r="S40" s="29" t="s">
        <v>95</v>
      </c>
      <c r="U40" s="30"/>
      <c r="V40" s="81" t="s">
        <v>30</v>
      </c>
      <c r="W40" s="155" t="s">
        <v>211</v>
      </c>
      <c r="X40" s="26"/>
      <c r="Y40" s="73"/>
    </row>
    <row r="41" spans="1:25" s="33" customFormat="1" ht="12.75" customHeight="1">
      <c r="A41" s="151"/>
      <c r="B41" s="156" t="s">
        <v>214</v>
      </c>
      <c r="C41" s="27"/>
      <c r="D41" s="150"/>
      <c r="E41" s="34" t="s">
        <v>20</v>
      </c>
      <c r="F41" s="29" t="s">
        <v>215</v>
      </c>
      <c r="H41" s="38"/>
      <c r="I41" s="81" t="s">
        <v>32</v>
      </c>
      <c r="J41" s="155" t="s">
        <v>216</v>
      </c>
      <c r="K41" s="26"/>
      <c r="L41" s="73"/>
      <c r="M41" s="32"/>
      <c r="N41" s="151"/>
      <c r="O41" s="156" t="s">
        <v>217</v>
      </c>
      <c r="P41" s="27"/>
      <c r="Q41" s="150"/>
      <c r="R41" s="34" t="s">
        <v>20</v>
      </c>
      <c r="S41" s="29" t="s">
        <v>204</v>
      </c>
      <c r="U41" s="38"/>
      <c r="V41" s="81" t="s">
        <v>32</v>
      </c>
      <c r="W41" s="155" t="s">
        <v>218</v>
      </c>
      <c r="X41" s="26"/>
      <c r="Y41" s="73"/>
    </row>
    <row r="42" spans="1:25" s="33" customFormat="1" ht="12.75" customHeight="1">
      <c r="A42" s="157"/>
      <c r="B42" s="37"/>
      <c r="C42" s="37"/>
      <c r="D42" s="150"/>
      <c r="E42" s="28" t="s">
        <v>21</v>
      </c>
      <c r="F42" s="152" t="s">
        <v>88</v>
      </c>
      <c r="H42" s="37"/>
      <c r="I42" s="83" t="s">
        <v>33</v>
      </c>
      <c r="J42" s="158" t="s">
        <v>216</v>
      </c>
      <c r="K42" s="37"/>
      <c r="L42" s="159"/>
      <c r="M42" s="40"/>
      <c r="N42" s="157"/>
      <c r="O42" s="37"/>
      <c r="P42" s="37"/>
      <c r="Q42" s="150"/>
      <c r="R42" s="28" t="s">
        <v>21</v>
      </c>
      <c r="S42" s="152" t="s">
        <v>78</v>
      </c>
      <c r="U42" s="37"/>
      <c r="V42" s="83" t="s">
        <v>33</v>
      </c>
      <c r="W42" s="158" t="s">
        <v>218</v>
      </c>
      <c r="X42" s="37"/>
      <c r="Y42" s="159"/>
    </row>
    <row r="43" spans="1:25" ht="4.5" customHeight="1">
      <c r="A43" s="84"/>
      <c r="B43" s="85"/>
      <c r="C43" s="86"/>
      <c r="D43" s="87"/>
      <c r="E43" s="88"/>
      <c r="F43" s="88"/>
      <c r="G43" s="89"/>
      <c r="H43" s="90"/>
      <c r="I43" s="90"/>
      <c r="J43" s="86"/>
      <c r="K43" s="85"/>
      <c r="L43" s="91"/>
      <c r="N43" s="84"/>
      <c r="O43" s="85"/>
      <c r="P43" s="86"/>
      <c r="Q43" s="87"/>
      <c r="R43" s="88"/>
      <c r="S43" s="88"/>
      <c r="T43" s="89"/>
      <c r="U43" s="90"/>
      <c r="V43" s="90"/>
      <c r="W43" s="86"/>
      <c r="X43" s="85"/>
      <c r="Y43" s="91"/>
    </row>
    <row r="44" spans="1:25" ht="12.75" customHeight="1">
      <c r="A44" s="92"/>
      <c r="B44" s="92" t="s">
        <v>34</v>
      </c>
      <c r="C44" s="93"/>
      <c r="D44" s="94" t="s">
        <v>35</v>
      </c>
      <c r="E44" s="94" t="s">
        <v>36</v>
      </c>
      <c r="F44" s="95" t="s">
        <v>118</v>
      </c>
      <c r="G44" s="94" t="s">
        <v>37</v>
      </c>
      <c r="H44" s="96" t="s">
        <v>38</v>
      </c>
      <c r="I44" s="97"/>
      <c r="J44" s="93" t="s">
        <v>39</v>
      </c>
      <c r="K44" s="94" t="s">
        <v>34</v>
      </c>
      <c r="L44" s="92" t="s">
        <v>40</v>
      </c>
      <c r="M44" s="24">
        <v>150</v>
      </c>
      <c r="N44" s="92"/>
      <c r="O44" s="92" t="s">
        <v>34</v>
      </c>
      <c r="P44" s="93"/>
      <c r="Q44" s="94" t="s">
        <v>35</v>
      </c>
      <c r="R44" s="94" t="s">
        <v>36</v>
      </c>
      <c r="S44" s="95" t="s">
        <v>118</v>
      </c>
      <c r="T44" s="94" t="s">
        <v>37</v>
      </c>
      <c r="U44" s="96" t="s">
        <v>38</v>
      </c>
      <c r="V44" s="97"/>
      <c r="W44" s="93" t="s">
        <v>39</v>
      </c>
      <c r="X44" s="94" t="s">
        <v>34</v>
      </c>
      <c r="Y44" s="92" t="s">
        <v>40</v>
      </c>
    </row>
    <row r="45" spans="1:25" ht="12.75">
      <c r="A45" s="98" t="s">
        <v>40</v>
      </c>
      <c r="B45" s="99" t="s">
        <v>41</v>
      </c>
      <c r="C45" s="100" t="s">
        <v>42</v>
      </c>
      <c r="D45" s="101" t="s">
        <v>43</v>
      </c>
      <c r="E45" s="101" t="s">
        <v>44</v>
      </c>
      <c r="F45" s="101"/>
      <c r="G45" s="101"/>
      <c r="H45" s="102" t="s">
        <v>42</v>
      </c>
      <c r="I45" s="102" t="s">
        <v>39</v>
      </c>
      <c r="J45" s="103"/>
      <c r="K45" s="98" t="s">
        <v>41</v>
      </c>
      <c r="L45" s="98"/>
      <c r="M45" s="24">
        <v>150</v>
      </c>
      <c r="N45" s="98" t="s">
        <v>40</v>
      </c>
      <c r="O45" s="98" t="s">
        <v>41</v>
      </c>
      <c r="P45" s="103" t="s">
        <v>42</v>
      </c>
      <c r="Q45" s="104" t="s">
        <v>43</v>
      </c>
      <c r="R45" s="104" t="s">
        <v>44</v>
      </c>
      <c r="S45" s="104"/>
      <c r="T45" s="104"/>
      <c r="U45" s="102" t="s">
        <v>42</v>
      </c>
      <c r="V45" s="102" t="s">
        <v>39</v>
      </c>
      <c r="W45" s="103"/>
      <c r="X45" s="98" t="s">
        <v>41</v>
      </c>
      <c r="Y45" s="98"/>
    </row>
    <row r="46" spans="1:25" ht="16.5" customHeight="1">
      <c r="A46" s="105">
        <v>0</v>
      </c>
      <c r="B46" s="106">
        <v>5</v>
      </c>
      <c r="C46" s="107">
        <v>81</v>
      </c>
      <c r="D46" s="108" t="s">
        <v>219</v>
      </c>
      <c r="E46" s="109" t="s">
        <v>27</v>
      </c>
      <c r="F46" s="110" t="s">
        <v>220</v>
      </c>
      <c r="G46" s="111">
        <v>11</v>
      </c>
      <c r="H46" s="112">
        <v>400</v>
      </c>
      <c r="I46" s="112"/>
      <c r="J46" s="113">
        <v>11</v>
      </c>
      <c r="K46" s="114">
        <v>9</v>
      </c>
      <c r="L46" s="105">
        <v>0</v>
      </c>
      <c r="M46" s="24"/>
      <c r="N46" s="105">
        <v>1</v>
      </c>
      <c r="O46" s="106">
        <v>13</v>
      </c>
      <c r="P46" s="107">
        <v>12</v>
      </c>
      <c r="Q46" s="115" t="s">
        <v>221</v>
      </c>
      <c r="R46" s="109" t="s">
        <v>27</v>
      </c>
      <c r="S46" s="119" t="s">
        <v>222</v>
      </c>
      <c r="T46" s="117">
        <v>10</v>
      </c>
      <c r="U46" s="112">
        <v>170</v>
      </c>
      <c r="V46" s="112"/>
      <c r="W46" s="113">
        <v>82</v>
      </c>
      <c r="X46" s="118">
        <v>1</v>
      </c>
      <c r="Y46" s="105">
        <v>-1</v>
      </c>
    </row>
    <row r="47" spans="1:25" ht="16.5" customHeight="1">
      <c r="A47" s="105">
        <v>0</v>
      </c>
      <c r="B47" s="106">
        <v>10</v>
      </c>
      <c r="C47" s="107">
        <v>12</v>
      </c>
      <c r="D47" s="108" t="s">
        <v>219</v>
      </c>
      <c r="E47" s="109" t="s">
        <v>30</v>
      </c>
      <c r="F47" s="110" t="s">
        <v>223</v>
      </c>
      <c r="G47" s="111">
        <v>12</v>
      </c>
      <c r="H47" s="112">
        <v>420</v>
      </c>
      <c r="I47" s="112"/>
      <c r="J47" s="113">
        <v>82</v>
      </c>
      <c r="K47" s="114">
        <v>4</v>
      </c>
      <c r="L47" s="105">
        <v>0</v>
      </c>
      <c r="M47" s="24"/>
      <c r="N47" s="105">
        <v>-8</v>
      </c>
      <c r="O47" s="106">
        <v>0</v>
      </c>
      <c r="P47" s="107">
        <v>81</v>
      </c>
      <c r="Q47" s="108" t="s">
        <v>183</v>
      </c>
      <c r="R47" s="109" t="s">
        <v>27</v>
      </c>
      <c r="S47" s="119" t="s">
        <v>222</v>
      </c>
      <c r="T47" s="117">
        <v>8</v>
      </c>
      <c r="U47" s="112"/>
      <c r="V47" s="112">
        <v>200</v>
      </c>
      <c r="W47" s="113">
        <v>11</v>
      </c>
      <c r="X47" s="118">
        <v>14</v>
      </c>
      <c r="Y47" s="105">
        <v>8</v>
      </c>
    </row>
    <row r="48" spans="1:25" ht="16.5" customHeight="1">
      <c r="A48" s="105">
        <v>-10</v>
      </c>
      <c r="B48" s="106">
        <v>1</v>
      </c>
      <c r="C48" s="120">
        <v>51</v>
      </c>
      <c r="D48" s="108" t="s">
        <v>45</v>
      </c>
      <c r="E48" s="121" t="s">
        <v>30</v>
      </c>
      <c r="F48" s="122" t="s">
        <v>223</v>
      </c>
      <c r="G48" s="123">
        <v>8</v>
      </c>
      <c r="H48" s="124"/>
      <c r="I48" s="124">
        <v>50</v>
      </c>
      <c r="J48" s="125">
        <v>41</v>
      </c>
      <c r="K48" s="126">
        <v>13</v>
      </c>
      <c r="L48" s="127">
        <v>10</v>
      </c>
      <c r="M48" s="42"/>
      <c r="N48" s="127">
        <v>-1</v>
      </c>
      <c r="O48" s="128">
        <v>4</v>
      </c>
      <c r="P48" s="107">
        <v>51</v>
      </c>
      <c r="Q48" s="115" t="s">
        <v>221</v>
      </c>
      <c r="R48" s="109" t="s">
        <v>27</v>
      </c>
      <c r="S48" s="119" t="s">
        <v>222</v>
      </c>
      <c r="T48" s="117">
        <v>8</v>
      </c>
      <c r="U48" s="112">
        <v>110</v>
      </c>
      <c r="V48" s="112"/>
      <c r="W48" s="113">
        <v>41</v>
      </c>
      <c r="X48" s="118">
        <v>10</v>
      </c>
      <c r="Y48" s="127">
        <v>1</v>
      </c>
    </row>
    <row r="49" spans="1:25" ht="16.5" customHeight="1">
      <c r="A49" s="105">
        <v>0</v>
      </c>
      <c r="B49" s="106">
        <v>5</v>
      </c>
      <c r="C49" s="120">
        <v>42</v>
      </c>
      <c r="D49" s="108" t="s">
        <v>45</v>
      </c>
      <c r="E49" s="121" t="s">
        <v>27</v>
      </c>
      <c r="F49" s="122" t="s">
        <v>224</v>
      </c>
      <c r="G49" s="123">
        <v>9</v>
      </c>
      <c r="H49" s="124">
        <v>400</v>
      </c>
      <c r="I49" s="124"/>
      <c r="J49" s="125">
        <v>52</v>
      </c>
      <c r="K49" s="126">
        <v>9</v>
      </c>
      <c r="L49" s="127">
        <v>0</v>
      </c>
      <c r="M49" s="42"/>
      <c r="N49" s="127">
        <v>1</v>
      </c>
      <c r="O49" s="128">
        <v>13</v>
      </c>
      <c r="P49" s="107">
        <v>42</v>
      </c>
      <c r="Q49" s="115" t="s">
        <v>221</v>
      </c>
      <c r="R49" s="109" t="s">
        <v>27</v>
      </c>
      <c r="S49" s="116" t="s">
        <v>225</v>
      </c>
      <c r="T49" s="117">
        <v>10</v>
      </c>
      <c r="U49" s="112">
        <v>170</v>
      </c>
      <c r="V49" s="112"/>
      <c r="W49" s="113">
        <v>52</v>
      </c>
      <c r="X49" s="118">
        <v>1</v>
      </c>
      <c r="Y49" s="127">
        <v>-1</v>
      </c>
    </row>
    <row r="50" spans="1:25" ht="16.5" customHeight="1">
      <c r="A50" s="105">
        <v>-10</v>
      </c>
      <c r="B50" s="106">
        <v>1</v>
      </c>
      <c r="C50" s="120">
        <v>61</v>
      </c>
      <c r="D50" s="108" t="s">
        <v>45</v>
      </c>
      <c r="E50" s="121" t="s">
        <v>30</v>
      </c>
      <c r="F50" s="122" t="s">
        <v>223</v>
      </c>
      <c r="G50" s="123">
        <v>8</v>
      </c>
      <c r="H50" s="124"/>
      <c r="I50" s="124">
        <v>50</v>
      </c>
      <c r="J50" s="125">
        <v>31</v>
      </c>
      <c r="K50" s="126">
        <v>13</v>
      </c>
      <c r="L50" s="127">
        <v>10</v>
      </c>
      <c r="M50" s="42"/>
      <c r="N50" s="127">
        <v>0</v>
      </c>
      <c r="O50" s="128">
        <v>8</v>
      </c>
      <c r="P50" s="107">
        <v>61</v>
      </c>
      <c r="Q50" s="115" t="s">
        <v>221</v>
      </c>
      <c r="R50" s="109" t="s">
        <v>27</v>
      </c>
      <c r="S50" s="116" t="s">
        <v>226</v>
      </c>
      <c r="T50" s="117">
        <v>9</v>
      </c>
      <c r="U50" s="112">
        <v>140</v>
      </c>
      <c r="V50" s="112"/>
      <c r="W50" s="113">
        <v>31</v>
      </c>
      <c r="X50" s="118">
        <v>6</v>
      </c>
      <c r="Y50" s="127">
        <v>0</v>
      </c>
    </row>
    <row r="51" spans="1:25" ht="16.5" customHeight="1">
      <c r="A51" s="105">
        <v>1</v>
      </c>
      <c r="B51" s="106">
        <v>14</v>
      </c>
      <c r="C51" s="107">
        <v>71</v>
      </c>
      <c r="D51" s="115" t="s">
        <v>45</v>
      </c>
      <c r="E51" s="121" t="s">
        <v>27</v>
      </c>
      <c r="F51" s="122" t="s">
        <v>224</v>
      </c>
      <c r="G51" s="111">
        <v>10</v>
      </c>
      <c r="H51" s="112">
        <v>430</v>
      </c>
      <c r="I51" s="112"/>
      <c r="J51" s="113">
        <v>22</v>
      </c>
      <c r="K51" s="114">
        <v>0</v>
      </c>
      <c r="L51" s="105">
        <v>-1</v>
      </c>
      <c r="M51" s="24"/>
      <c r="N51" s="105">
        <v>-6</v>
      </c>
      <c r="O51" s="106">
        <v>2</v>
      </c>
      <c r="P51" s="107">
        <v>71</v>
      </c>
      <c r="Q51" s="115" t="s">
        <v>59</v>
      </c>
      <c r="R51" s="121" t="s">
        <v>27</v>
      </c>
      <c r="S51" s="160" t="s">
        <v>227</v>
      </c>
      <c r="T51" s="117">
        <v>7</v>
      </c>
      <c r="U51" s="112"/>
      <c r="V51" s="112">
        <v>100</v>
      </c>
      <c r="W51" s="113">
        <v>22</v>
      </c>
      <c r="X51" s="118">
        <v>12</v>
      </c>
      <c r="Y51" s="105">
        <v>6</v>
      </c>
    </row>
    <row r="52" spans="1:25" ht="16.5" customHeight="1">
      <c r="A52" s="105">
        <v>0</v>
      </c>
      <c r="B52" s="106">
        <v>10</v>
      </c>
      <c r="C52" s="107">
        <v>32</v>
      </c>
      <c r="D52" s="108" t="s">
        <v>219</v>
      </c>
      <c r="E52" s="109" t="s">
        <v>30</v>
      </c>
      <c r="F52" s="110" t="s">
        <v>228</v>
      </c>
      <c r="G52" s="111">
        <v>12</v>
      </c>
      <c r="H52" s="112">
        <v>420</v>
      </c>
      <c r="I52" s="112"/>
      <c r="J52" s="113">
        <v>62</v>
      </c>
      <c r="K52" s="114">
        <v>4</v>
      </c>
      <c r="L52" s="105">
        <v>0</v>
      </c>
      <c r="M52" s="24"/>
      <c r="N52" s="105">
        <v>0</v>
      </c>
      <c r="O52" s="106">
        <v>8</v>
      </c>
      <c r="P52" s="107">
        <v>32</v>
      </c>
      <c r="Q52" s="108" t="s">
        <v>221</v>
      </c>
      <c r="R52" s="109" t="s">
        <v>27</v>
      </c>
      <c r="S52" s="119" t="s">
        <v>222</v>
      </c>
      <c r="T52" s="117">
        <v>9</v>
      </c>
      <c r="U52" s="112">
        <v>140</v>
      </c>
      <c r="V52" s="112"/>
      <c r="W52" s="113">
        <v>62</v>
      </c>
      <c r="X52" s="118">
        <v>6</v>
      </c>
      <c r="Y52" s="105">
        <v>0</v>
      </c>
    </row>
    <row r="53" spans="1:25" ht="16.5" customHeight="1">
      <c r="A53" s="105">
        <v>0</v>
      </c>
      <c r="B53" s="106">
        <v>10</v>
      </c>
      <c r="C53" s="107">
        <v>21</v>
      </c>
      <c r="D53" s="108" t="s">
        <v>219</v>
      </c>
      <c r="E53" s="109" t="s">
        <v>27</v>
      </c>
      <c r="F53" s="110" t="s">
        <v>229</v>
      </c>
      <c r="G53" s="111">
        <v>12</v>
      </c>
      <c r="H53" s="112">
        <v>420</v>
      </c>
      <c r="I53" s="112"/>
      <c r="J53" s="113">
        <v>72</v>
      </c>
      <c r="K53" s="114">
        <v>4</v>
      </c>
      <c r="L53" s="105">
        <v>0</v>
      </c>
      <c r="M53" s="24"/>
      <c r="N53" s="105">
        <v>0</v>
      </c>
      <c r="O53" s="106">
        <v>8</v>
      </c>
      <c r="P53" s="107">
        <v>21</v>
      </c>
      <c r="Q53" s="115" t="s">
        <v>221</v>
      </c>
      <c r="R53" s="109" t="s">
        <v>27</v>
      </c>
      <c r="S53" s="116" t="s">
        <v>226</v>
      </c>
      <c r="T53" s="117">
        <v>9</v>
      </c>
      <c r="U53" s="112">
        <v>140</v>
      </c>
      <c r="V53" s="112"/>
      <c r="W53" s="113">
        <v>72</v>
      </c>
      <c r="X53" s="118">
        <v>6</v>
      </c>
      <c r="Y53" s="105">
        <v>0</v>
      </c>
    </row>
    <row r="54" spans="1:25" s="33" customFormat="1" ht="9.75" customHeight="1">
      <c r="A54" s="25"/>
      <c r="B54" s="25"/>
      <c r="C54" s="43"/>
      <c r="D54" s="25"/>
      <c r="E54" s="25"/>
      <c r="F54" s="25"/>
      <c r="G54" s="25"/>
      <c r="H54" s="25"/>
      <c r="I54" s="25"/>
      <c r="J54" s="43"/>
      <c r="K54" s="25"/>
      <c r="L54" s="25"/>
      <c r="M54" s="41"/>
      <c r="N54" s="25"/>
      <c r="O54" s="25"/>
      <c r="P54" s="43"/>
      <c r="Q54" s="25"/>
      <c r="R54" s="25"/>
      <c r="S54" s="25"/>
      <c r="T54" s="25"/>
      <c r="U54" s="25"/>
      <c r="V54" s="25"/>
      <c r="W54" s="43"/>
      <c r="X54" s="25"/>
      <c r="Y54" s="25"/>
    </row>
    <row r="55" spans="1:25" s="33" customFormat="1" ht="14.25">
      <c r="A55" s="133"/>
      <c r="B55" s="134" t="s">
        <v>7</v>
      </c>
      <c r="C55" s="134"/>
      <c r="D55" s="134"/>
      <c r="E55" s="135" t="s">
        <v>60</v>
      </c>
      <c r="F55" s="135"/>
      <c r="G55" s="136"/>
      <c r="H55" s="137" t="s">
        <v>9</v>
      </c>
      <c r="I55" s="137"/>
      <c r="J55" s="171" t="s">
        <v>10</v>
      </c>
      <c r="K55" s="171"/>
      <c r="L55" s="138"/>
      <c r="M55" s="32">
        <v>150</v>
      </c>
      <c r="N55" s="133"/>
      <c r="O55" s="134" t="s">
        <v>7</v>
      </c>
      <c r="P55" s="134"/>
      <c r="Q55" s="134"/>
      <c r="R55" s="135" t="s">
        <v>61</v>
      </c>
      <c r="S55" s="135"/>
      <c r="T55" s="136"/>
      <c r="U55" s="137" t="s">
        <v>9</v>
      </c>
      <c r="V55" s="137"/>
      <c r="W55" s="171" t="s">
        <v>12</v>
      </c>
      <c r="X55" s="171"/>
      <c r="Y55" s="138"/>
    </row>
    <row r="56" spans="1:25" s="33" customFormat="1" ht="12.75">
      <c r="A56" s="139"/>
      <c r="B56" s="139"/>
      <c r="C56" s="37"/>
      <c r="D56" s="37"/>
      <c r="E56" s="37"/>
      <c r="F56" s="37"/>
      <c r="G56" s="37"/>
      <c r="H56" s="140" t="s">
        <v>13</v>
      </c>
      <c r="I56" s="140"/>
      <c r="J56" s="171" t="s">
        <v>15</v>
      </c>
      <c r="K56" s="171"/>
      <c r="L56" s="138"/>
      <c r="M56" s="32">
        <v>150</v>
      </c>
      <c r="N56" s="139"/>
      <c r="O56" s="139"/>
      <c r="P56" s="37"/>
      <c r="Q56" s="37"/>
      <c r="R56" s="37"/>
      <c r="S56" s="37"/>
      <c r="T56" s="37"/>
      <c r="U56" s="140" t="s">
        <v>13</v>
      </c>
      <c r="V56" s="140"/>
      <c r="W56" s="171" t="s">
        <v>50</v>
      </c>
      <c r="X56" s="171"/>
      <c r="Y56" s="138"/>
    </row>
    <row r="57" spans="1:25" s="33" customFormat="1" ht="4.5" customHeight="1">
      <c r="A57" s="141"/>
      <c r="B57" s="142"/>
      <c r="C57" s="143"/>
      <c r="D57" s="144"/>
      <c r="E57" s="145"/>
      <c r="F57" s="145"/>
      <c r="G57" s="146"/>
      <c r="H57" s="145"/>
      <c r="I57" s="147"/>
      <c r="J57" s="143"/>
      <c r="K57" s="142"/>
      <c r="L57" s="148"/>
      <c r="M57" s="32"/>
      <c r="N57" s="141"/>
      <c r="O57" s="142"/>
      <c r="P57" s="143"/>
      <c r="Q57" s="144"/>
      <c r="R57" s="145"/>
      <c r="S57" s="145"/>
      <c r="T57" s="146"/>
      <c r="U57" s="145"/>
      <c r="V57" s="147"/>
      <c r="W57" s="143"/>
      <c r="X57" s="142"/>
      <c r="Y57" s="148"/>
    </row>
    <row r="58" spans="1:25" s="33" customFormat="1" ht="12.75" customHeight="1">
      <c r="A58" s="149" t="str">
        <f>$A$4</f>
        <v>1 тур</v>
      </c>
      <c r="B58" s="26"/>
      <c r="C58" s="27"/>
      <c r="D58" s="150"/>
      <c r="E58" s="28" t="s">
        <v>16</v>
      </c>
      <c r="F58" s="29" t="s">
        <v>230</v>
      </c>
      <c r="H58" s="30"/>
      <c r="I58" s="31"/>
      <c r="J58" s="36"/>
      <c r="K58" s="72"/>
      <c r="L58" s="73"/>
      <c r="M58" s="32"/>
      <c r="N58" s="149" t="str">
        <f>$A$4</f>
        <v>1 тур</v>
      </c>
      <c r="O58" s="26"/>
      <c r="P58" s="27"/>
      <c r="Q58" s="150"/>
      <c r="R58" s="28" t="s">
        <v>16</v>
      </c>
      <c r="S58" s="29" t="s">
        <v>231</v>
      </c>
      <c r="U58" s="30"/>
      <c r="V58" s="31"/>
      <c r="W58" s="36"/>
      <c r="X58" s="72"/>
      <c r="Y58" s="73"/>
    </row>
    <row r="59" spans="1:25" s="33" customFormat="1" ht="12.75" customHeight="1">
      <c r="A59" s="151"/>
      <c r="B59" s="26"/>
      <c r="C59" s="27"/>
      <c r="D59" s="150"/>
      <c r="E59" s="34" t="s">
        <v>18</v>
      </c>
      <c r="F59" s="29" t="s">
        <v>79</v>
      </c>
      <c r="H59" s="35"/>
      <c r="I59" s="36"/>
      <c r="J59" s="38"/>
      <c r="K59" s="74">
        <f>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</f>
        <v>11.1</v>
      </c>
      <c r="L59" s="75"/>
      <c r="M59" s="32"/>
      <c r="N59" s="151"/>
      <c r="O59" s="26"/>
      <c r="P59" s="27"/>
      <c r="Q59" s="150"/>
      <c r="R59" s="34" t="s">
        <v>18</v>
      </c>
      <c r="S59" s="29" t="s">
        <v>232</v>
      </c>
      <c r="U59" s="35"/>
      <c r="V59" s="36"/>
      <c r="W59" s="38"/>
      <c r="X59" s="74">
        <f>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</f>
        <v>5.1</v>
      </c>
      <c r="Y59" s="75"/>
    </row>
    <row r="60" spans="1:25" s="33" customFormat="1" ht="12.75" customHeight="1">
      <c r="A60" s="151"/>
      <c r="B60" s="26"/>
      <c r="C60" s="27"/>
      <c r="D60" s="150"/>
      <c r="E60" s="34" t="s">
        <v>20</v>
      </c>
      <c r="F60" s="29" t="s">
        <v>233</v>
      </c>
      <c r="H60" s="30"/>
      <c r="I60" s="36"/>
      <c r="J60" s="76">
        <f>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</f>
        <v>17.1</v>
      </c>
      <c r="K60" s="74" t="s">
        <v>158</v>
      </c>
      <c r="L60" s="77">
        <f>(LEN(I62&amp;I63&amp;I64&amp;I65)-LEN(SUBSTITUTE(I62&amp;I63&amp;I64&amp;I65,"Т","")))*4+(LEN(I62&amp;I63&amp;I64&amp;I65)-LEN(SUBSTITUTE(I62&amp;I63&amp;I64&amp;I65,"К","")))*3+(LEN(I62&amp;I63&amp;I64&amp;I65)-LEN(SUBSTITUTE(I62&amp;I63&amp;I64&amp;I65,"Д","")))*2+(LEN(I62&amp;I63&amp;I64&amp;I65)-LEN(SUBSTITUTE(I62&amp;I63&amp;I64&amp;I65,"В","")))+0.1</f>
        <v>8.1</v>
      </c>
      <c r="M60" s="32"/>
      <c r="N60" s="151"/>
      <c r="O60" s="26"/>
      <c r="P60" s="27"/>
      <c r="Q60" s="150"/>
      <c r="R60" s="34" t="s">
        <v>20</v>
      </c>
      <c r="S60" s="29" t="s">
        <v>26</v>
      </c>
      <c r="U60" s="30"/>
      <c r="V60" s="36"/>
      <c r="W60" s="76">
        <f>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</f>
        <v>8.1</v>
      </c>
      <c r="X60" s="74" t="s">
        <v>158</v>
      </c>
      <c r="Y60" s="77">
        <f>(LEN(V62&amp;V63&amp;V64&amp;V65)-LEN(SUBSTITUTE(V62&amp;V63&amp;V64&amp;V65,"Т","")))*4+(LEN(V62&amp;V63&amp;V64&amp;V65)-LEN(SUBSTITUTE(V62&amp;V63&amp;V64&amp;V65,"К","")))*3+(LEN(V62&amp;V63&amp;V64&amp;V65)-LEN(SUBSTITUTE(V62&amp;V63&amp;V64&amp;V65,"Д","")))*2+(LEN(V62&amp;V63&amp;V64&amp;V65)-LEN(SUBSTITUTE(V62&amp;V63&amp;V64&amp;V65,"В","")))+0.1</f>
        <v>11.1</v>
      </c>
    </row>
    <row r="61" spans="1:25" s="33" customFormat="1" ht="12.75" customHeight="1">
      <c r="A61" s="151"/>
      <c r="B61" s="26"/>
      <c r="C61" s="27"/>
      <c r="D61" s="150"/>
      <c r="E61" s="28" t="s">
        <v>21</v>
      </c>
      <c r="F61" s="29" t="s">
        <v>234</v>
      </c>
      <c r="H61" s="30"/>
      <c r="I61" s="36"/>
      <c r="J61" s="38"/>
      <c r="K61" s="74">
        <f>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</f>
        <v>4.1</v>
      </c>
      <c r="L61" s="75"/>
      <c r="M61" s="32"/>
      <c r="N61" s="151"/>
      <c r="O61" s="26"/>
      <c r="P61" s="27"/>
      <c r="Q61" s="150"/>
      <c r="R61" s="28" t="s">
        <v>21</v>
      </c>
      <c r="S61" s="29" t="s">
        <v>91</v>
      </c>
      <c r="U61" s="30"/>
      <c r="V61" s="36"/>
      <c r="W61" s="38"/>
      <c r="X61" s="74">
        <f>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</f>
        <v>16.1</v>
      </c>
      <c r="Y61" s="75"/>
    </row>
    <row r="62" spans="1:25" s="33" customFormat="1" ht="12.75" customHeight="1">
      <c r="A62" s="78" t="s">
        <v>16</v>
      </c>
      <c r="B62" s="152" t="s">
        <v>235</v>
      </c>
      <c r="C62" s="27"/>
      <c r="D62" s="150"/>
      <c r="F62" s="30"/>
      <c r="H62" s="28" t="s">
        <v>16</v>
      </c>
      <c r="I62" s="153" t="s">
        <v>236</v>
      </c>
      <c r="J62" s="30"/>
      <c r="K62" s="38"/>
      <c r="L62" s="73"/>
      <c r="M62" s="32"/>
      <c r="N62" s="78" t="s">
        <v>16</v>
      </c>
      <c r="O62" s="152" t="s">
        <v>237</v>
      </c>
      <c r="P62" s="27"/>
      <c r="Q62" s="150"/>
      <c r="S62" s="30"/>
      <c r="U62" s="28" t="s">
        <v>16</v>
      </c>
      <c r="V62" s="153" t="s">
        <v>238</v>
      </c>
      <c r="W62" s="30"/>
      <c r="X62" s="38"/>
      <c r="Y62" s="73"/>
    </row>
    <row r="63" spans="1:25" s="33" customFormat="1" ht="12.75" customHeight="1">
      <c r="A63" s="79" t="s">
        <v>18</v>
      </c>
      <c r="B63" s="152" t="s">
        <v>238</v>
      </c>
      <c r="C63" s="39"/>
      <c r="D63" s="150"/>
      <c r="F63" s="36"/>
      <c r="H63" s="34" t="s">
        <v>18</v>
      </c>
      <c r="I63" s="153" t="s">
        <v>239</v>
      </c>
      <c r="J63" s="30"/>
      <c r="K63" s="38"/>
      <c r="L63" s="73"/>
      <c r="M63" s="32"/>
      <c r="N63" s="79" t="s">
        <v>18</v>
      </c>
      <c r="O63" s="152" t="s">
        <v>240</v>
      </c>
      <c r="P63" s="39"/>
      <c r="Q63" s="150"/>
      <c r="S63" s="36"/>
      <c r="U63" s="34" t="s">
        <v>18</v>
      </c>
      <c r="V63" s="153" t="s">
        <v>31</v>
      </c>
      <c r="W63" s="30"/>
      <c r="X63" s="38"/>
      <c r="Y63" s="73"/>
    </row>
    <row r="64" spans="1:25" s="33" customFormat="1" ht="12.75" customHeight="1">
      <c r="A64" s="79" t="s">
        <v>20</v>
      </c>
      <c r="B64" s="152" t="s">
        <v>241</v>
      </c>
      <c r="C64" s="27"/>
      <c r="D64" s="150"/>
      <c r="F64" s="36"/>
      <c r="H64" s="34" t="s">
        <v>20</v>
      </c>
      <c r="I64" s="153" t="s">
        <v>242</v>
      </c>
      <c r="J64" s="30"/>
      <c r="K64" s="30"/>
      <c r="L64" s="73"/>
      <c r="M64" s="32"/>
      <c r="N64" s="79" t="s">
        <v>20</v>
      </c>
      <c r="O64" s="152" t="s">
        <v>90</v>
      </c>
      <c r="P64" s="27"/>
      <c r="Q64" s="150"/>
      <c r="S64" s="36"/>
      <c r="U64" s="34" t="s">
        <v>20</v>
      </c>
      <c r="V64" s="153" t="s">
        <v>243</v>
      </c>
      <c r="W64" s="30"/>
      <c r="X64" s="30"/>
      <c r="Y64" s="73"/>
    </row>
    <row r="65" spans="1:25" s="33" customFormat="1" ht="12.75" customHeight="1">
      <c r="A65" s="78" t="s">
        <v>21</v>
      </c>
      <c r="B65" s="152" t="s">
        <v>77</v>
      </c>
      <c r="C65" s="39"/>
      <c r="D65" s="150"/>
      <c r="F65" s="30"/>
      <c r="H65" s="28" t="s">
        <v>21</v>
      </c>
      <c r="I65" s="153" t="s">
        <v>65</v>
      </c>
      <c r="J65" s="80" t="s">
        <v>117</v>
      </c>
      <c r="K65" s="38"/>
      <c r="L65" s="73"/>
      <c r="M65" s="32"/>
      <c r="N65" s="78" t="s">
        <v>21</v>
      </c>
      <c r="O65" s="152" t="s">
        <v>244</v>
      </c>
      <c r="P65" s="39"/>
      <c r="Q65" s="150"/>
      <c r="S65" s="30"/>
      <c r="U65" s="28" t="s">
        <v>21</v>
      </c>
      <c r="V65" s="153" t="s">
        <v>245</v>
      </c>
      <c r="W65" s="80" t="s">
        <v>117</v>
      </c>
      <c r="X65" s="38"/>
      <c r="Y65" s="73"/>
    </row>
    <row r="66" spans="1:25" s="33" customFormat="1" ht="12.75" customHeight="1">
      <c r="A66" s="154"/>
      <c r="B66" s="39"/>
      <c r="C66" s="39"/>
      <c r="D66" s="150"/>
      <c r="E66" s="28" t="s">
        <v>16</v>
      </c>
      <c r="F66" s="29" t="s">
        <v>246</v>
      </c>
      <c r="H66" s="30"/>
      <c r="I66" s="81" t="s">
        <v>27</v>
      </c>
      <c r="J66" s="155" t="s">
        <v>247</v>
      </c>
      <c r="K66" s="38"/>
      <c r="L66" s="73"/>
      <c r="M66" s="32"/>
      <c r="N66" s="154"/>
      <c r="O66" s="39"/>
      <c r="P66" s="39"/>
      <c r="Q66" s="150"/>
      <c r="R66" s="28" t="s">
        <v>16</v>
      </c>
      <c r="S66" s="29" t="s">
        <v>25</v>
      </c>
      <c r="U66" s="30"/>
      <c r="V66" s="81" t="s">
        <v>27</v>
      </c>
      <c r="W66" s="155" t="s">
        <v>248</v>
      </c>
      <c r="X66" s="38"/>
      <c r="Y66" s="73"/>
    </row>
    <row r="67" spans="1:25" s="33" customFormat="1" ht="12.75" customHeight="1">
      <c r="A67" s="151"/>
      <c r="B67" s="82" t="s">
        <v>29</v>
      </c>
      <c r="C67" s="27"/>
      <c r="D67" s="150"/>
      <c r="E67" s="34" t="s">
        <v>18</v>
      </c>
      <c r="F67" s="29" t="s">
        <v>68</v>
      </c>
      <c r="H67" s="30"/>
      <c r="I67" s="81" t="s">
        <v>30</v>
      </c>
      <c r="J67" s="155" t="s">
        <v>247</v>
      </c>
      <c r="K67" s="26"/>
      <c r="L67" s="73"/>
      <c r="M67" s="32"/>
      <c r="N67" s="151"/>
      <c r="O67" s="82" t="s">
        <v>29</v>
      </c>
      <c r="P67" s="27"/>
      <c r="Q67" s="150"/>
      <c r="R67" s="34" t="s">
        <v>18</v>
      </c>
      <c r="S67" s="29" t="s">
        <v>249</v>
      </c>
      <c r="U67" s="30"/>
      <c r="V67" s="81" t="s">
        <v>30</v>
      </c>
      <c r="W67" s="155" t="s">
        <v>248</v>
      </c>
      <c r="X67" s="26"/>
      <c r="Y67" s="73"/>
    </row>
    <row r="68" spans="1:25" s="33" customFormat="1" ht="12.75" customHeight="1">
      <c r="A68" s="151"/>
      <c r="B68" s="156" t="s">
        <v>250</v>
      </c>
      <c r="C68" s="27"/>
      <c r="D68" s="150"/>
      <c r="E68" s="34" t="s">
        <v>20</v>
      </c>
      <c r="F68" s="29" t="s">
        <v>202</v>
      </c>
      <c r="H68" s="38"/>
      <c r="I68" s="81" t="s">
        <v>32</v>
      </c>
      <c r="J68" s="155" t="s">
        <v>251</v>
      </c>
      <c r="K68" s="26"/>
      <c r="L68" s="73"/>
      <c r="M68" s="32"/>
      <c r="N68" s="151"/>
      <c r="O68" s="156" t="s">
        <v>252</v>
      </c>
      <c r="P68" s="27"/>
      <c r="Q68" s="150"/>
      <c r="R68" s="34" t="s">
        <v>20</v>
      </c>
      <c r="S68" s="29" t="s">
        <v>253</v>
      </c>
      <c r="U68" s="38"/>
      <c r="V68" s="81" t="s">
        <v>32</v>
      </c>
      <c r="W68" s="155" t="s">
        <v>254</v>
      </c>
      <c r="X68" s="26"/>
      <c r="Y68" s="73"/>
    </row>
    <row r="69" spans="1:25" s="33" customFormat="1" ht="12.75" customHeight="1">
      <c r="A69" s="157"/>
      <c r="B69" s="37"/>
      <c r="C69" s="37"/>
      <c r="D69" s="150"/>
      <c r="E69" s="28" t="s">
        <v>21</v>
      </c>
      <c r="F69" s="152" t="s">
        <v>64</v>
      </c>
      <c r="H69" s="37"/>
      <c r="I69" s="83" t="s">
        <v>33</v>
      </c>
      <c r="J69" s="158" t="s">
        <v>251</v>
      </c>
      <c r="K69" s="37"/>
      <c r="L69" s="159"/>
      <c r="M69" s="40"/>
      <c r="N69" s="157"/>
      <c r="O69" s="37"/>
      <c r="P69" s="37"/>
      <c r="Q69" s="150"/>
      <c r="R69" s="28" t="s">
        <v>21</v>
      </c>
      <c r="S69" s="152" t="s">
        <v>63</v>
      </c>
      <c r="U69" s="37"/>
      <c r="V69" s="83" t="s">
        <v>33</v>
      </c>
      <c r="W69" s="158" t="s">
        <v>254</v>
      </c>
      <c r="X69" s="37"/>
      <c r="Y69" s="159"/>
    </row>
    <row r="70" spans="1:25" ht="4.5" customHeight="1">
      <c r="A70" s="84"/>
      <c r="B70" s="85"/>
      <c r="C70" s="86"/>
      <c r="D70" s="87"/>
      <c r="E70" s="88"/>
      <c r="F70" s="88"/>
      <c r="G70" s="89"/>
      <c r="H70" s="90"/>
      <c r="I70" s="90"/>
      <c r="J70" s="86"/>
      <c r="K70" s="85"/>
      <c r="L70" s="91"/>
      <c r="N70" s="84"/>
      <c r="O70" s="85"/>
      <c r="P70" s="86"/>
      <c r="Q70" s="87"/>
      <c r="R70" s="88"/>
      <c r="S70" s="88"/>
      <c r="T70" s="89"/>
      <c r="U70" s="90"/>
      <c r="V70" s="90"/>
      <c r="W70" s="86"/>
      <c r="X70" s="85"/>
      <c r="Y70" s="91"/>
    </row>
    <row r="71" spans="1:25" ht="12.75" customHeight="1">
      <c r="A71" s="92"/>
      <c r="B71" s="92" t="s">
        <v>34</v>
      </c>
      <c r="C71" s="93"/>
      <c r="D71" s="94" t="s">
        <v>35</v>
      </c>
      <c r="E71" s="94" t="s">
        <v>36</v>
      </c>
      <c r="F71" s="95" t="s">
        <v>118</v>
      </c>
      <c r="G71" s="94" t="s">
        <v>37</v>
      </c>
      <c r="H71" s="96" t="s">
        <v>38</v>
      </c>
      <c r="I71" s="97"/>
      <c r="J71" s="93" t="s">
        <v>39</v>
      </c>
      <c r="K71" s="94" t="s">
        <v>34</v>
      </c>
      <c r="L71" s="92" t="s">
        <v>40</v>
      </c>
      <c r="M71" s="24">
        <v>150</v>
      </c>
      <c r="N71" s="92"/>
      <c r="O71" s="92" t="s">
        <v>34</v>
      </c>
      <c r="P71" s="93"/>
      <c r="Q71" s="94" t="s">
        <v>35</v>
      </c>
      <c r="R71" s="94" t="s">
        <v>36</v>
      </c>
      <c r="S71" s="95" t="s">
        <v>118</v>
      </c>
      <c r="T71" s="94" t="s">
        <v>37</v>
      </c>
      <c r="U71" s="96" t="s">
        <v>38</v>
      </c>
      <c r="V71" s="97"/>
      <c r="W71" s="93" t="s">
        <v>39</v>
      </c>
      <c r="X71" s="94" t="s">
        <v>34</v>
      </c>
      <c r="Y71" s="92" t="s">
        <v>40</v>
      </c>
    </row>
    <row r="72" spans="1:25" ht="12.75">
      <c r="A72" s="98" t="s">
        <v>40</v>
      </c>
      <c r="B72" s="99" t="s">
        <v>41</v>
      </c>
      <c r="C72" s="100" t="s">
        <v>42</v>
      </c>
      <c r="D72" s="101" t="s">
        <v>43</v>
      </c>
      <c r="E72" s="101" t="s">
        <v>44</v>
      </c>
      <c r="F72" s="101"/>
      <c r="G72" s="101"/>
      <c r="H72" s="102" t="s">
        <v>42</v>
      </c>
      <c r="I72" s="102" t="s">
        <v>39</v>
      </c>
      <c r="J72" s="103"/>
      <c r="K72" s="98" t="s">
        <v>41</v>
      </c>
      <c r="L72" s="98"/>
      <c r="M72" s="24">
        <v>150</v>
      </c>
      <c r="N72" s="98" t="s">
        <v>40</v>
      </c>
      <c r="O72" s="98" t="s">
        <v>41</v>
      </c>
      <c r="P72" s="103" t="s">
        <v>42</v>
      </c>
      <c r="Q72" s="104" t="s">
        <v>43</v>
      </c>
      <c r="R72" s="104" t="s">
        <v>44</v>
      </c>
      <c r="S72" s="104"/>
      <c r="T72" s="104"/>
      <c r="U72" s="102" t="s">
        <v>42</v>
      </c>
      <c r="V72" s="102" t="s">
        <v>39</v>
      </c>
      <c r="W72" s="103"/>
      <c r="X72" s="98" t="s">
        <v>41</v>
      </c>
      <c r="Y72" s="98"/>
    </row>
    <row r="73" spans="1:25" ht="16.5" customHeight="1">
      <c r="A73" s="105">
        <v>6</v>
      </c>
      <c r="B73" s="106">
        <v>12</v>
      </c>
      <c r="C73" s="107">
        <v>71</v>
      </c>
      <c r="D73" s="108" t="s">
        <v>255</v>
      </c>
      <c r="E73" s="109" t="s">
        <v>32</v>
      </c>
      <c r="F73" s="109" t="s">
        <v>256</v>
      </c>
      <c r="G73" s="111">
        <v>10</v>
      </c>
      <c r="H73" s="112"/>
      <c r="I73" s="112">
        <v>170</v>
      </c>
      <c r="J73" s="113">
        <v>22</v>
      </c>
      <c r="K73" s="114">
        <v>2</v>
      </c>
      <c r="L73" s="105">
        <v>-6</v>
      </c>
      <c r="M73" s="24"/>
      <c r="N73" s="105">
        <v>8</v>
      </c>
      <c r="O73" s="106">
        <v>14</v>
      </c>
      <c r="P73" s="107">
        <v>71</v>
      </c>
      <c r="Q73" s="115" t="s">
        <v>257</v>
      </c>
      <c r="R73" s="109" t="s">
        <v>30</v>
      </c>
      <c r="S73" s="119" t="s">
        <v>258</v>
      </c>
      <c r="T73" s="117">
        <v>8</v>
      </c>
      <c r="U73" s="112">
        <v>470</v>
      </c>
      <c r="V73" s="112"/>
      <c r="W73" s="113">
        <v>22</v>
      </c>
      <c r="X73" s="118">
        <v>0</v>
      </c>
      <c r="Y73" s="105">
        <v>-8</v>
      </c>
    </row>
    <row r="74" spans="1:25" ht="16.5" customHeight="1">
      <c r="A74" s="105">
        <v>10</v>
      </c>
      <c r="B74" s="106">
        <v>14</v>
      </c>
      <c r="C74" s="107">
        <v>21</v>
      </c>
      <c r="D74" s="108" t="s">
        <v>183</v>
      </c>
      <c r="E74" s="109" t="s">
        <v>32</v>
      </c>
      <c r="F74" s="109" t="s">
        <v>256</v>
      </c>
      <c r="G74" s="111">
        <v>9</v>
      </c>
      <c r="H74" s="112">
        <v>50</v>
      </c>
      <c r="I74" s="112"/>
      <c r="J74" s="113">
        <v>72</v>
      </c>
      <c r="K74" s="114">
        <v>0</v>
      </c>
      <c r="L74" s="105">
        <v>-10</v>
      </c>
      <c r="M74" s="24"/>
      <c r="N74" s="105">
        <v>0</v>
      </c>
      <c r="O74" s="106">
        <v>8</v>
      </c>
      <c r="P74" s="107">
        <v>21</v>
      </c>
      <c r="Q74" s="108" t="s">
        <v>221</v>
      </c>
      <c r="R74" s="109" t="s">
        <v>30</v>
      </c>
      <c r="S74" s="119" t="s">
        <v>258</v>
      </c>
      <c r="T74" s="117">
        <v>8</v>
      </c>
      <c r="U74" s="112">
        <v>110</v>
      </c>
      <c r="V74" s="112"/>
      <c r="W74" s="113">
        <v>72</v>
      </c>
      <c r="X74" s="118">
        <v>6</v>
      </c>
      <c r="Y74" s="105">
        <v>0</v>
      </c>
    </row>
    <row r="75" spans="1:25" ht="16.5" customHeight="1">
      <c r="A75" s="105">
        <v>0</v>
      </c>
      <c r="B75" s="106">
        <v>4</v>
      </c>
      <c r="C75" s="120">
        <v>81</v>
      </c>
      <c r="D75" s="108" t="s">
        <v>183</v>
      </c>
      <c r="E75" s="121" t="s">
        <v>32</v>
      </c>
      <c r="F75" s="121" t="s">
        <v>256</v>
      </c>
      <c r="G75" s="123">
        <v>10</v>
      </c>
      <c r="H75" s="124"/>
      <c r="I75" s="124">
        <v>420</v>
      </c>
      <c r="J75" s="125">
        <v>11</v>
      </c>
      <c r="K75" s="126">
        <v>10</v>
      </c>
      <c r="L75" s="127">
        <v>0</v>
      </c>
      <c r="M75" s="42"/>
      <c r="N75" s="127">
        <v>0</v>
      </c>
      <c r="O75" s="128">
        <v>8</v>
      </c>
      <c r="P75" s="107">
        <v>81</v>
      </c>
      <c r="Q75" s="115" t="s">
        <v>221</v>
      </c>
      <c r="R75" s="109" t="s">
        <v>30</v>
      </c>
      <c r="S75" s="116" t="s">
        <v>188</v>
      </c>
      <c r="T75" s="117">
        <v>8</v>
      </c>
      <c r="U75" s="112">
        <v>110</v>
      </c>
      <c r="V75" s="112"/>
      <c r="W75" s="113">
        <v>11</v>
      </c>
      <c r="X75" s="118">
        <v>6</v>
      </c>
      <c r="Y75" s="127">
        <v>0</v>
      </c>
    </row>
    <row r="76" spans="1:25" ht="16.5" customHeight="1">
      <c r="A76" s="105">
        <v>0</v>
      </c>
      <c r="B76" s="106">
        <v>4</v>
      </c>
      <c r="C76" s="120">
        <v>51</v>
      </c>
      <c r="D76" s="108" t="s">
        <v>183</v>
      </c>
      <c r="E76" s="121" t="s">
        <v>32</v>
      </c>
      <c r="F76" s="121" t="s">
        <v>256</v>
      </c>
      <c r="G76" s="123">
        <v>10</v>
      </c>
      <c r="H76" s="124"/>
      <c r="I76" s="124">
        <v>420</v>
      </c>
      <c r="J76" s="125">
        <v>41</v>
      </c>
      <c r="K76" s="126">
        <v>10</v>
      </c>
      <c r="L76" s="127">
        <v>0</v>
      </c>
      <c r="M76" s="42"/>
      <c r="N76" s="127">
        <v>0</v>
      </c>
      <c r="O76" s="128">
        <v>8</v>
      </c>
      <c r="P76" s="107">
        <v>12</v>
      </c>
      <c r="Q76" s="115" t="s">
        <v>221</v>
      </c>
      <c r="R76" s="109" t="s">
        <v>30</v>
      </c>
      <c r="S76" s="119" t="s">
        <v>258</v>
      </c>
      <c r="T76" s="117">
        <v>8</v>
      </c>
      <c r="U76" s="112">
        <v>110</v>
      </c>
      <c r="V76" s="112"/>
      <c r="W76" s="113">
        <v>82</v>
      </c>
      <c r="X76" s="118">
        <v>6</v>
      </c>
      <c r="Y76" s="127">
        <v>0</v>
      </c>
    </row>
    <row r="77" spans="1:25" ht="16.5" customHeight="1">
      <c r="A77" s="105">
        <v>0</v>
      </c>
      <c r="B77" s="106">
        <v>4</v>
      </c>
      <c r="C77" s="120">
        <v>12</v>
      </c>
      <c r="D77" s="108" t="s">
        <v>183</v>
      </c>
      <c r="E77" s="121" t="s">
        <v>33</v>
      </c>
      <c r="F77" s="121" t="s">
        <v>188</v>
      </c>
      <c r="G77" s="123">
        <v>10</v>
      </c>
      <c r="H77" s="124"/>
      <c r="I77" s="124">
        <v>420</v>
      </c>
      <c r="J77" s="125">
        <v>82</v>
      </c>
      <c r="K77" s="126">
        <v>10</v>
      </c>
      <c r="L77" s="127">
        <v>0</v>
      </c>
      <c r="M77" s="42"/>
      <c r="N77" s="127">
        <v>0</v>
      </c>
      <c r="O77" s="128">
        <v>8</v>
      </c>
      <c r="P77" s="107">
        <v>51</v>
      </c>
      <c r="Q77" s="115" t="s">
        <v>221</v>
      </c>
      <c r="R77" s="109" t="s">
        <v>30</v>
      </c>
      <c r="S77" s="119" t="s">
        <v>258</v>
      </c>
      <c r="T77" s="117">
        <v>8</v>
      </c>
      <c r="U77" s="112">
        <v>110</v>
      </c>
      <c r="V77" s="112"/>
      <c r="W77" s="113">
        <v>41</v>
      </c>
      <c r="X77" s="118">
        <v>6</v>
      </c>
      <c r="Y77" s="127">
        <v>0</v>
      </c>
    </row>
    <row r="78" spans="1:25" ht="16.5" customHeight="1">
      <c r="A78" s="105">
        <v>1</v>
      </c>
      <c r="B78" s="106">
        <v>10</v>
      </c>
      <c r="C78" s="107">
        <v>42</v>
      </c>
      <c r="D78" s="115" t="s">
        <v>45</v>
      </c>
      <c r="E78" s="121" t="s">
        <v>33</v>
      </c>
      <c r="F78" s="121" t="s">
        <v>184</v>
      </c>
      <c r="G78" s="111">
        <v>9</v>
      </c>
      <c r="H78" s="112"/>
      <c r="I78" s="112">
        <v>400</v>
      </c>
      <c r="J78" s="113">
        <v>52</v>
      </c>
      <c r="K78" s="114">
        <v>4</v>
      </c>
      <c r="L78" s="105">
        <v>-1</v>
      </c>
      <c r="M78" s="24"/>
      <c r="N78" s="105">
        <v>0</v>
      </c>
      <c r="O78" s="106">
        <v>8</v>
      </c>
      <c r="P78" s="107">
        <v>42</v>
      </c>
      <c r="Q78" s="115" t="s">
        <v>221</v>
      </c>
      <c r="R78" s="121" t="s">
        <v>30</v>
      </c>
      <c r="S78" s="160" t="s">
        <v>258</v>
      </c>
      <c r="T78" s="117">
        <v>8</v>
      </c>
      <c r="U78" s="112">
        <v>110</v>
      </c>
      <c r="V78" s="112"/>
      <c r="W78" s="113">
        <v>52</v>
      </c>
      <c r="X78" s="118">
        <v>6</v>
      </c>
      <c r="Y78" s="105">
        <v>0</v>
      </c>
    </row>
    <row r="79" spans="1:25" ht="16.5" customHeight="1">
      <c r="A79" s="105">
        <v>0</v>
      </c>
      <c r="B79" s="106">
        <v>4</v>
      </c>
      <c r="C79" s="107">
        <v>61</v>
      </c>
      <c r="D79" s="108" t="s">
        <v>183</v>
      </c>
      <c r="E79" s="109" t="s">
        <v>33</v>
      </c>
      <c r="F79" s="109" t="s">
        <v>188</v>
      </c>
      <c r="G79" s="111">
        <v>10</v>
      </c>
      <c r="H79" s="112"/>
      <c r="I79" s="112">
        <v>420</v>
      </c>
      <c r="J79" s="113">
        <v>31</v>
      </c>
      <c r="K79" s="114">
        <v>10</v>
      </c>
      <c r="L79" s="105">
        <v>0</v>
      </c>
      <c r="M79" s="24"/>
      <c r="N79" s="105">
        <v>-5</v>
      </c>
      <c r="O79" s="106">
        <v>0</v>
      </c>
      <c r="P79" s="107">
        <v>61</v>
      </c>
      <c r="Q79" s="108" t="s">
        <v>183</v>
      </c>
      <c r="R79" s="109" t="s">
        <v>30</v>
      </c>
      <c r="S79" s="119" t="s">
        <v>258</v>
      </c>
      <c r="T79" s="117">
        <v>8</v>
      </c>
      <c r="U79" s="112"/>
      <c r="V79" s="112">
        <v>100</v>
      </c>
      <c r="W79" s="113">
        <v>31</v>
      </c>
      <c r="X79" s="118">
        <v>14</v>
      </c>
      <c r="Y79" s="105">
        <v>5</v>
      </c>
    </row>
    <row r="80" spans="1:25" ht="16.5" customHeight="1">
      <c r="A80" s="105">
        <v>0</v>
      </c>
      <c r="B80" s="106">
        <v>4</v>
      </c>
      <c r="C80" s="107">
        <v>32</v>
      </c>
      <c r="D80" s="108" t="s">
        <v>183</v>
      </c>
      <c r="E80" s="109" t="s">
        <v>32</v>
      </c>
      <c r="F80" s="109" t="s">
        <v>256</v>
      </c>
      <c r="G80" s="111">
        <v>10</v>
      </c>
      <c r="H80" s="112"/>
      <c r="I80" s="112">
        <v>420</v>
      </c>
      <c r="J80" s="113">
        <v>62</v>
      </c>
      <c r="K80" s="114">
        <v>10</v>
      </c>
      <c r="L80" s="105">
        <v>0</v>
      </c>
      <c r="M80" s="24"/>
      <c r="N80" s="105">
        <v>-4</v>
      </c>
      <c r="O80" s="106">
        <v>2</v>
      </c>
      <c r="P80" s="107">
        <v>32</v>
      </c>
      <c r="Q80" s="115" t="s">
        <v>255</v>
      </c>
      <c r="R80" s="109" t="s">
        <v>30</v>
      </c>
      <c r="S80" s="119" t="s">
        <v>258</v>
      </c>
      <c r="T80" s="117">
        <v>8</v>
      </c>
      <c r="U80" s="112"/>
      <c r="V80" s="112">
        <v>50</v>
      </c>
      <c r="W80" s="113">
        <v>62</v>
      </c>
      <c r="X80" s="118">
        <v>12</v>
      </c>
      <c r="Y80" s="105">
        <v>4</v>
      </c>
    </row>
    <row r="81" spans="1:25" s="33" customFormat="1" ht="30" customHeight="1">
      <c r="A81" s="25"/>
      <c r="B81" s="25"/>
      <c r="C81" s="43"/>
      <c r="D81" s="25"/>
      <c r="E81" s="25"/>
      <c r="F81" s="25"/>
      <c r="G81" s="25"/>
      <c r="H81" s="25"/>
      <c r="I81" s="25"/>
      <c r="J81" s="43"/>
      <c r="K81" s="25"/>
      <c r="L81" s="25"/>
      <c r="M81" s="41"/>
      <c r="N81" s="25"/>
      <c r="O81" s="25"/>
      <c r="P81" s="43"/>
      <c r="Q81" s="25"/>
      <c r="R81" s="25"/>
      <c r="S81" s="25"/>
      <c r="T81" s="25"/>
      <c r="U81" s="25"/>
      <c r="V81" s="25"/>
      <c r="W81" s="43"/>
      <c r="X81" s="25"/>
      <c r="Y81" s="25"/>
    </row>
    <row r="82" spans="1:25" s="33" customFormat="1" ht="14.25">
      <c r="A82" s="133"/>
      <c r="B82" s="134" t="s">
        <v>7</v>
      </c>
      <c r="C82" s="134"/>
      <c r="D82" s="134"/>
      <c r="E82" s="135" t="s">
        <v>74</v>
      </c>
      <c r="F82" s="135"/>
      <c r="G82" s="136"/>
      <c r="H82" s="137" t="s">
        <v>9</v>
      </c>
      <c r="I82" s="137"/>
      <c r="J82" s="171" t="s">
        <v>47</v>
      </c>
      <c r="K82" s="171"/>
      <c r="L82" s="138"/>
      <c r="M82" s="32">
        <v>150</v>
      </c>
      <c r="N82" s="133"/>
      <c r="O82" s="134" t="s">
        <v>7</v>
      </c>
      <c r="P82" s="134"/>
      <c r="Q82" s="134"/>
      <c r="R82" s="135" t="s">
        <v>75</v>
      </c>
      <c r="S82" s="135"/>
      <c r="T82" s="136"/>
      <c r="U82" s="137" t="s">
        <v>9</v>
      </c>
      <c r="V82" s="137"/>
      <c r="W82" s="171" t="s">
        <v>49</v>
      </c>
      <c r="X82" s="171"/>
      <c r="Y82" s="138"/>
    </row>
    <row r="83" spans="1:25" s="33" customFormat="1" ht="12.75">
      <c r="A83" s="139"/>
      <c r="B83" s="139"/>
      <c r="C83" s="37"/>
      <c r="D83" s="37"/>
      <c r="E83" s="37"/>
      <c r="F83" s="37"/>
      <c r="G83" s="37"/>
      <c r="H83" s="140" t="s">
        <v>13</v>
      </c>
      <c r="I83" s="140"/>
      <c r="J83" s="171" t="s">
        <v>51</v>
      </c>
      <c r="K83" s="171"/>
      <c r="L83" s="138"/>
      <c r="M83" s="32">
        <v>150</v>
      </c>
      <c r="N83" s="139"/>
      <c r="O83" s="139"/>
      <c r="P83" s="37"/>
      <c r="Q83" s="37"/>
      <c r="R83" s="37"/>
      <c r="S83" s="37"/>
      <c r="T83" s="37"/>
      <c r="U83" s="140" t="s">
        <v>13</v>
      </c>
      <c r="V83" s="140"/>
      <c r="W83" s="171" t="s">
        <v>14</v>
      </c>
      <c r="X83" s="171"/>
      <c r="Y83" s="138"/>
    </row>
    <row r="84" spans="1:25" s="33" customFormat="1" ht="4.5" customHeight="1">
      <c r="A84" s="141"/>
      <c r="B84" s="142"/>
      <c r="C84" s="143"/>
      <c r="D84" s="144"/>
      <c r="E84" s="145"/>
      <c r="F84" s="145"/>
      <c r="G84" s="146"/>
      <c r="H84" s="145"/>
      <c r="I84" s="147"/>
      <c r="J84" s="143"/>
      <c r="K84" s="142"/>
      <c r="L84" s="148"/>
      <c r="M84" s="32"/>
      <c r="N84" s="141"/>
      <c r="O84" s="142"/>
      <c r="P84" s="143"/>
      <c r="Q84" s="144"/>
      <c r="R84" s="145"/>
      <c r="S84" s="145"/>
      <c r="T84" s="146"/>
      <c r="U84" s="145"/>
      <c r="V84" s="147"/>
      <c r="W84" s="143"/>
      <c r="X84" s="142"/>
      <c r="Y84" s="148"/>
    </row>
    <row r="85" spans="1:25" s="33" customFormat="1" ht="12.75" customHeight="1">
      <c r="A85" s="149" t="str">
        <f>$A$4</f>
        <v>1 тур</v>
      </c>
      <c r="B85" s="26"/>
      <c r="C85" s="27"/>
      <c r="D85" s="150"/>
      <c r="E85" s="28" t="s">
        <v>16</v>
      </c>
      <c r="F85" s="29" t="s">
        <v>259</v>
      </c>
      <c r="H85" s="30"/>
      <c r="I85" s="31"/>
      <c r="J85" s="36"/>
      <c r="K85" s="72"/>
      <c r="L85" s="73"/>
      <c r="M85" s="32"/>
      <c r="N85" s="149" t="str">
        <f>$A$4</f>
        <v>1 тур</v>
      </c>
      <c r="O85" s="26"/>
      <c r="P85" s="27"/>
      <c r="Q85" s="150"/>
      <c r="R85" s="28" t="s">
        <v>16</v>
      </c>
      <c r="S85" s="29" t="s">
        <v>260</v>
      </c>
      <c r="U85" s="30"/>
      <c r="V85" s="31"/>
      <c r="W85" s="36"/>
      <c r="X85" s="72"/>
      <c r="Y85" s="73"/>
    </row>
    <row r="86" spans="1:25" s="33" customFormat="1" ht="12.75" customHeight="1">
      <c r="A86" s="151"/>
      <c r="B86" s="26"/>
      <c r="C86" s="27"/>
      <c r="D86" s="150"/>
      <c r="E86" s="34" t="s">
        <v>18</v>
      </c>
      <c r="F86" s="29" t="s">
        <v>261</v>
      </c>
      <c r="H86" s="35"/>
      <c r="I86" s="36"/>
      <c r="J86" s="38"/>
      <c r="K86" s="74">
        <f>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</f>
        <v>20.1</v>
      </c>
      <c r="L86" s="75"/>
      <c r="M86" s="32"/>
      <c r="N86" s="151"/>
      <c r="O86" s="26"/>
      <c r="P86" s="27"/>
      <c r="Q86" s="150"/>
      <c r="R86" s="34" t="s">
        <v>18</v>
      </c>
      <c r="S86" s="29" t="s">
        <v>17</v>
      </c>
      <c r="U86" s="35"/>
      <c r="V86" s="36"/>
      <c r="W86" s="38"/>
      <c r="X86" s="74">
        <f>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</f>
        <v>14.1</v>
      </c>
      <c r="Y86" s="75"/>
    </row>
    <row r="87" spans="1:25" s="33" customFormat="1" ht="12.75" customHeight="1">
      <c r="A87" s="151"/>
      <c r="B87" s="26"/>
      <c r="C87" s="27"/>
      <c r="D87" s="150"/>
      <c r="E87" s="34" t="s">
        <v>20</v>
      </c>
      <c r="F87" s="29" t="s">
        <v>262</v>
      </c>
      <c r="H87" s="30"/>
      <c r="I87" s="36"/>
      <c r="J87" s="76">
        <f>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</f>
        <v>1.1</v>
      </c>
      <c r="K87" s="74" t="s">
        <v>158</v>
      </c>
      <c r="L87" s="77">
        <f>(LEN(I89&amp;I90&amp;I91&amp;I92)-LEN(SUBSTITUTE(I89&amp;I90&amp;I91&amp;I92,"Т","")))*4+(LEN(I89&amp;I90&amp;I91&amp;I92)-LEN(SUBSTITUTE(I89&amp;I90&amp;I91&amp;I92,"К","")))*3+(LEN(I89&amp;I90&amp;I91&amp;I92)-LEN(SUBSTITUTE(I89&amp;I90&amp;I91&amp;I92,"Д","")))*2+(LEN(I89&amp;I90&amp;I91&amp;I92)-LEN(SUBSTITUTE(I89&amp;I90&amp;I91&amp;I92,"В","")))+0.1</f>
        <v>16.1</v>
      </c>
      <c r="M87" s="32"/>
      <c r="N87" s="151"/>
      <c r="O87" s="26"/>
      <c r="P87" s="27"/>
      <c r="Q87" s="150"/>
      <c r="R87" s="34" t="s">
        <v>20</v>
      </c>
      <c r="S87" s="29" t="s">
        <v>263</v>
      </c>
      <c r="U87" s="30"/>
      <c r="V87" s="36"/>
      <c r="W87" s="76">
        <f>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</f>
        <v>7.1</v>
      </c>
      <c r="X87" s="74" t="s">
        <v>158</v>
      </c>
      <c r="Y87" s="77">
        <f>(LEN(V89&amp;V90&amp;V91&amp;V92)-LEN(SUBSTITUTE(V89&amp;V90&amp;V91&amp;V92,"Т","")))*4+(LEN(V89&amp;V90&amp;V91&amp;V92)-LEN(SUBSTITUTE(V89&amp;V90&amp;V91&amp;V92,"К","")))*3+(LEN(V89&amp;V90&amp;V91&amp;V92)-LEN(SUBSTITUTE(V89&amp;V90&amp;V91&amp;V92,"Д","")))*2+(LEN(V89&amp;V90&amp;V91&amp;V92)-LEN(SUBSTITUTE(V89&amp;V90&amp;V91&amp;V92,"В","")))+0.1</f>
        <v>7.1</v>
      </c>
    </row>
    <row r="88" spans="1:25" s="33" customFormat="1" ht="12.75" customHeight="1">
      <c r="A88" s="151"/>
      <c r="B88" s="26"/>
      <c r="C88" s="27"/>
      <c r="D88" s="150"/>
      <c r="E88" s="28" t="s">
        <v>21</v>
      </c>
      <c r="F88" s="29" t="s">
        <v>264</v>
      </c>
      <c r="H88" s="30"/>
      <c r="I88" s="36"/>
      <c r="J88" s="38"/>
      <c r="K88" s="74">
        <f>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</f>
        <v>3.1</v>
      </c>
      <c r="L88" s="75"/>
      <c r="M88" s="32"/>
      <c r="N88" s="151"/>
      <c r="O88" s="26"/>
      <c r="P88" s="27"/>
      <c r="Q88" s="150"/>
      <c r="R88" s="28" t="s">
        <v>21</v>
      </c>
      <c r="S88" s="29" t="s">
        <v>265</v>
      </c>
      <c r="U88" s="30"/>
      <c r="V88" s="36"/>
      <c r="W88" s="38"/>
      <c r="X88" s="74">
        <f>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</f>
        <v>12.1</v>
      </c>
      <c r="Y88" s="75"/>
    </row>
    <row r="89" spans="1:25" s="33" customFormat="1" ht="12.75" customHeight="1">
      <c r="A89" s="78" t="s">
        <v>16</v>
      </c>
      <c r="B89" s="152" t="s">
        <v>266</v>
      </c>
      <c r="C89" s="27"/>
      <c r="D89" s="150"/>
      <c r="F89" s="30"/>
      <c r="H89" s="28" t="s">
        <v>16</v>
      </c>
      <c r="I89" s="153" t="s">
        <v>267</v>
      </c>
      <c r="J89" s="30"/>
      <c r="K89" s="38"/>
      <c r="L89" s="73"/>
      <c r="M89" s="32"/>
      <c r="N89" s="78" t="s">
        <v>16</v>
      </c>
      <c r="O89" s="152" t="s">
        <v>268</v>
      </c>
      <c r="P89" s="27"/>
      <c r="Q89" s="150"/>
      <c r="S89" s="30"/>
      <c r="U89" s="28" t="s">
        <v>16</v>
      </c>
      <c r="V89" s="153" t="s">
        <v>269</v>
      </c>
      <c r="W89" s="30"/>
      <c r="X89" s="38"/>
      <c r="Y89" s="73"/>
    </row>
    <row r="90" spans="1:25" s="33" customFormat="1" ht="12.75" customHeight="1">
      <c r="A90" s="79" t="s">
        <v>18</v>
      </c>
      <c r="B90" s="152" t="s">
        <v>270</v>
      </c>
      <c r="C90" s="39"/>
      <c r="D90" s="150"/>
      <c r="F90" s="36"/>
      <c r="H90" s="34" t="s">
        <v>18</v>
      </c>
      <c r="I90" s="153" t="s">
        <v>81</v>
      </c>
      <c r="J90" s="30"/>
      <c r="K90" s="38"/>
      <c r="L90" s="73"/>
      <c r="M90" s="32"/>
      <c r="N90" s="79" t="s">
        <v>18</v>
      </c>
      <c r="O90" s="152" t="s">
        <v>271</v>
      </c>
      <c r="P90" s="39"/>
      <c r="Q90" s="150"/>
      <c r="S90" s="36"/>
      <c r="U90" s="34" t="s">
        <v>18</v>
      </c>
      <c r="V90" s="153" t="s">
        <v>272</v>
      </c>
      <c r="W90" s="30"/>
      <c r="X90" s="38"/>
      <c r="Y90" s="73"/>
    </row>
    <row r="91" spans="1:25" s="33" customFormat="1" ht="12.75" customHeight="1">
      <c r="A91" s="79" t="s">
        <v>20</v>
      </c>
      <c r="B91" s="152" t="s">
        <v>273</v>
      </c>
      <c r="C91" s="27"/>
      <c r="D91" s="150"/>
      <c r="F91" s="36"/>
      <c r="H91" s="34" t="s">
        <v>20</v>
      </c>
      <c r="I91" s="153" t="s">
        <v>274</v>
      </c>
      <c r="J91" s="30"/>
      <c r="K91" s="30"/>
      <c r="L91" s="73"/>
      <c r="M91" s="32"/>
      <c r="N91" s="79" t="s">
        <v>20</v>
      </c>
      <c r="O91" s="152" t="s">
        <v>249</v>
      </c>
      <c r="P91" s="27"/>
      <c r="Q91" s="150"/>
      <c r="S91" s="36"/>
      <c r="U91" s="34" t="s">
        <v>20</v>
      </c>
      <c r="V91" s="153" t="s">
        <v>275</v>
      </c>
      <c r="W91" s="30"/>
      <c r="X91" s="30"/>
      <c r="Y91" s="73"/>
    </row>
    <row r="92" spans="1:25" s="33" customFormat="1" ht="12.75" customHeight="1">
      <c r="A92" s="78" t="s">
        <v>21</v>
      </c>
      <c r="B92" s="152" t="s">
        <v>276</v>
      </c>
      <c r="C92" s="39"/>
      <c r="D92" s="150"/>
      <c r="F92" s="30"/>
      <c r="H92" s="28" t="s">
        <v>21</v>
      </c>
      <c r="I92" s="153" t="s">
        <v>277</v>
      </c>
      <c r="J92" s="80" t="s">
        <v>117</v>
      </c>
      <c r="K92" s="38"/>
      <c r="L92" s="73"/>
      <c r="M92" s="32"/>
      <c r="N92" s="78" t="s">
        <v>21</v>
      </c>
      <c r="O92" s="152" t="s">
        <v>278</v>
      </c>
      <c r="P92" s="39"/>
      <c r="Q92" s="150"/>
      <c r="S92" s="30"/>
      <c r="U92" s="28" t="s">
        <v>21</v>
      </c>
      <c r="V92" s="153" t="s">
        <v>279</v>
      </c>
      <c r="W92" s="80" t="s">
        <v>117</v>
      </c>
      <c r="X92" s="38"/>
      <c r="Y92" s="73"/>
    </row>
    <row r="93" spans="1:25" s="33" customFormat="1" ht="12.75" customHeight="1">
      <c r="A93" s="154"/>
      <c r="B93" s="39"/>
      <c r="C93" s="39"/>
      <c r="D93" s="150"/>
      <c r="E93" s="28" t="s">
        <v>16</v>
      </c>
      <c r="F93" s="29" t="s">
        <v>280</v>
      </c>
      <c r="H93" s="30"/>
      <c r="I93" s="81" t="s">
        <v>27</v>
      </c>
      <c r="J93" s="155" t="s">
        <v>281</v>
      </c>
      <c r="K93" s="38"/>
      <c r="L93" s="73"/>
      <c r="M93" s="32"/>
      <c r="N93" s="154"/>
      <c r="O93" s="39"/>
      <c r="P93" s="39"/>
      <c r="Q93" s="150"/>
      <c r="R93" s="28" t="s">
        <v>16</v>
      </c>
      <c r="S93" s="29" t="s">
        <v>28</v>
      </c>
      <c r="U93" s="30"/>
      <c r="V93" s="81" t="s">
        <v>27</v>
      </c>
      <c r="W93" s="155" t="s">
        <v>282</v>
      </c>
      <c r="X93" s="38"/>
      <c r="Y93" s="73"/>
    </row>
    <row r="94" spans="1:25" s="33" customFormat="1" ht="12.75" customHeight="1">
      <c r="A94" s="151"/>
      <c r="B94" s="82" t="s">
        <v>29</v>
      </c>
      <c r="C94" s="27"/>
      <c r="D94" s="150"/>
      <c r="E94" s="34" t="s">
        <v>18</v>
      </c>
      <c r="F94" s="29" t="s">
        <v>283</v>
      </c>
      <c r="H94" s="30"/>
      <c r="I94" s="81" t="s">
        <v>30</v>
      </c>
      <c r="J94" s="155" t="s">
        <v>281</v>
      </c>
      <c r="K94" s="26"/>
      <c r="L94" s="73"/>
      <c r="M94" s="32"/>
      <c r="N94" s="151"/>
      <c r="O94" s="82" t="s">
        <v>29</v>
      </c>
      <c r="P94" s="27"/>
      <c r="Q94" s="150"/>
      <c r="R94" s="34" t="s">
        <v>18</v>
      </c>
      <c r="S94" s="29" t="s">
        <v>284</v>
      </c>
      <c r="U94" s="30"/>
      <c r="V94" s="81" t="s">
        <v>30</v>
      </c>
      <c r="W94" s="155" t="s">
        <v>282</v>
      </c>
      <c r="X94" s="26"/>
      <c r="Y94" s="73"/>
    </row>
    <row r="95" spans="1:25" s="33" customFormat="1" ht="12.75" customHeight="1">
      <c r="A95" s="151"/>
      <c r="B95" s="156" t="s">
        <v>285</v>
      </c>
      <c r="C95" s="27"/>
      <c r="D95" s="150"/>
      <c r="E95" s="34" t="s">
        <v>20</v>
      </c>
      <c r="F95" s="29" t="s">
        <v>31</v>
      </c>
      <c r="H95" s="38"/>
      <c r="I95" s="81" t="s">
        <v>32</v>
      </c>
      <c r="J95" s="155" t="s">
        <v>286</v>
      </c>
      <c r="K95" s="26"/>
      <c r="L95" s="73"/>
      <c r="M95" s="32"/>
      <c r="N95" s="151"/>
      <c r="O95" s="156" t="s">
        <v>287</v>
      </c>
      <c r="P95" s="27"/>
      <c r="Q95" s="150"/>
      <c r="R95" s="34" t="s">
        <v>20</v>
      </c>
      <c r="S95" s="29" t="s">
        <v>89</v>
      </c>
      <c r="U95" s="38"/>
      <c r="V95" s="81" t="s">
        <v>32</v>
      </c>
      <c r="W95" s="155" t="s">
        <v>288</v>
      </c>
      <c r="X95" s="26"/>
      <c r="Y95" s="73"/>
    </row>
    <row r="96" spans="1:25" s="33" customFormat="1" ht="12.75" customHeight="1">
      <c r="A96" s="157"/>
      <c r="B96" s="37"/>
      <c r="C96" s="37"/>
      <c r="D96" s="150"/>
      <c r="E96" s="28" t="s">
        <v>21</v>
      </c>
      <c r="F96" s="152" t="s">
        <v>289</v>
      </c>
      <c r="H96" s="37"/>
      <c r="I96" s="83" t="s">
        <v>33</v>
      </c>
      <c r="J96" s="158" t="s">
        <v>286</v>
      </c>
      <c r="K96" s="37"/>
      <c r="L96" s="159"/>
      <c r="M96" s="40"/>
      <c r="N96" s="157"/>
      <c r="O96" s="37"/>
      <c r="P96" s="37"/>
      <c r="Q96" s="150"/>
      <c r="R96" s="28" t="s">
        <v>21</v>
      </c>
      <c r="S96" s="152" t="s">
        <v>290</v>
      </c>
      <c r="U96" s="37"/>
      <c r="V96" s="83" t="s">
        <v>33</v>
      </c>
      <c r="W96" s="158" t="s">
        <v>288</v>
      </c>
      <c r="X96" s="37"/>
      <c r="Y96" s="159"/>
    </row>
    <row r="97" spans="1:25" ht="4.5" customHeight="1">
      <c r="A97" s="84"/>
      <c r="B97" s="85"/>
      <c r="C97" s="86"/>
      <c r="D97" s="87"/>
      <c r="E97" s="88"/>
      <c r="F97" s="88"/>
      <c r="G97" s="89"/>
      <c r="H97" s="90"/>
      <c r="I97" s="90"/>
      <c r="J97" s="86"/>
      <c r="K97" s="85"/>
      <c r="L97" s="91"/>
      <c r="N97" s="84"/>
      <c r="O97" s="85"/>
      <c r="P97" s="86"/>
      <c r="Q97" s="87"/>
      <c r="R97" s="88"/>
      <c r="S97" s="88"/>
      <c r="T97" s="89"/>
      <c r="U97" s="90"/>
      <c r="V97" s="90"/>
      <c r="W97" s="86"/>
      <c r="X97" s="85"/>
      <c r="Y97" s="91"/>
    </row>
    <row r="98" spans="1:25" ht="12.75" customHeight="1">
      <c r="A98" s="92"/>
      <c r="B98" s="92" t="s">
        <v>34</v>
      </c>
      <c r="C98" s="93"/>
      <c r="D98" s="94" t="s">
        <v>35</v>
      </c>
      <c r="E98" s="94" t="s">
        <v>36</v>
      </c>
      <c r="F98" s="95" t="s">
        <v>118</v>
      </c>
      <c r="G98" s="94" t="s">
        <v>37</v>
      </c>
      <c r="H98" s="96" t="s">
        <v>38</v>
      </c>
      <c r="I98" s="97"/>
      <c r="J98" s="93" t="s">
        <v>39</v>
      </c>
      <c r="K98" s="94" t="s">
        <v>34</v>
      </c>
      <c r="L98" s="92" t="s">
        <v>40</v>
      </c>
      <c r="M98" s="24">
        <v>150</v>
      </c>
      <c r="N98" s="92"/>
      <c r="O98" s="92" t="s">
        <v>34</v>
      </c>
      <c r="P98" s="93"/>
      <c r="Q98" s="94" t="s">
        <v>35</v>
      </c>
      <c r="R98" s="94" t="s">
        <v>36</v>
      </c>
      <c r="S98" s="95" t="s">
        <v>118</v>
      </c>
      <c r="T98" s="94" t="s">
        <v>37</v>
      </c>
      <c r="U98" s="96" t="s">
        <v>38</v>
      </c>
      <c r="V98" s="97"/>
      <c r="W98" s="93" t="s">
        <v>39</v>
      </c>
      <c r="X98" s="94" t="s">
        <v>34</v>
      </c>
      <c r="Y98" s="92" t="s">
        <v>40</v>
      </c>
    </row>
    <row r="99" spans="1:25" ht="12.75">
      <c r="A99" s="98" t="s">
        <v>40</v>
      </c>
      <c r="B99" s="99" t="s">
        <v>41</v>
      </c>
      <c r="C99" s="100" t="s">
        <v>42</v>
      </c>
      <c r="D99" s="101" t="s">
        <v>43</v>
      </c>
      <c r="E99" s="101" t="s">
        <v>44</v>
      </c>
      <c r="F99" s="101"/>
      <c r="G99" s="101"/>
      <c r="H99" s="102" t="s">
        <v>42</v>
      </c>
      <c r="I99" s="102" t="s">
        <v>39</v>
      </c>
      <c r="J99" s="103"/>
      <c r="K99" s="98" t="s">
        <v>41</v>
      </c>
      <c r="L99" s="98"/>
      <c r="M99" s="24">
        <v>150</v>
      </c>
      <c r="N99" s="98" t="s">
        <v>40</v>
      </c>
      <c r="O99" s="98" t="s">
        <v>41</v>
      </c>
      <c r="P99" s="103" t="s">
        <v>42</v>
      </c>
      <c r="Q99" s="104" t="s">
        <v>43</v>
      </c>
      <c r="R99" s="104" t="s">
        <v>44</v>
      </c>
      <c r="S99" s="104"/>
      <c r="T99" s="104"/>
      <c r="U99" s="102" t="s">
        <v>42</v>
      </c>
      <c r="V99" s="102" t="s">
        <v>39</v>
      </c>
      <c r="W99" s="103"/>
      <c r="X99" s="98" t="s">
        <v>41</v>
      </c>
      <c r="Y99" s="98"/>
    </row>
    <row r="100" spans="1:25" ht="16.5" customHeight="1">
      <c r="A100" s="105">
        <v>2</v>
      </c>
      <c r="B100" s="106">
        <v>12</v>
      </c>
      <c r="C100" s="107">
        <v>71</v>
      </c>
      <c r="D100" s="108" t="s">
        <v>291</v>
      </c>
      <c r="E100" s="109" t="s">
        <v>30</v>
      </c>
      <c r="F100" s="109" t="s">
        <v>185</v>
      </c>
      <c r="G100" s="111">
        <v>12</v>
      </c>
      <c r="H100" s="112">
        <v>680</v>
      </c>
      <c r="I100" s="112"/>
      <c r="J100" s="113">
        <v>22</v>
      </c>
      <c r="K100" s="114">
        <v>2</v>
      </c>
      <c r="L100" s="105">
        <v>-2</v>
      </c>
      <c r="M100" s="24"/>
      <c r="N100" s="105">
        <v>-7</v>
      </c>
      <c r="O100" s="106">
        <v>3</v>
      </c>
      <c r="P100" s="107">
        <v>32</v>
      </c>
      <c r="Q100" s="115" t="s">
        <v>45</v>
      </c>
      <c r="R100" s="109" t="s">
        <v>30</v>
      </c>
      <c r="S100" s="116" t="s">
        <v>292</v>
      </c>
      <c r="T100" s="117">
        <v>8</v>
      </c>
      <c r="U100" s="112"/>
      <c r="V100" s="112">
        <v>50</v>
      </c>
      <c r="W100" s="113">
        <v>62</v>
      </c>
      <c r="X100" s="118">
        <v>11</v>
      </c>
      <c r="Y100" s="105">
        <v>7</v>
      </c>
    </row>
    <row r="101" spans="1:25" ht="16.5" customHeight="1">
      <c r="A101" s="105">
        <v>-9</v>
      </c>
      <c r="B101" s="106">
        <v>1</v>
      </c>
      <c r="C101" s="107">
        <v>21</v>
      </c>
      <c r="D101" s="108" t="s">
        <v>293</v>
      </c>
      <c r="E101" s="109" t="s">
        <v>32</v>
      </c>
      <c r="F101" s="109" t="s">
        <v>294</v>
      </c>
      <c r="G101" s="111">
        <v>10</v>
      </c>
      <c r="H101" s="112">
        <v>200</v>
      </c>
      <c r="I101" s="112"/>
      <c r="J101" s="113">
        <v>72</v>
      </c>
      <c r="K101" s="114">
        <v>13</v>
      </c>
      <c r="L101" s="105">
        <v>9</v>
      </c>
      <c r="M101" s="24"/>
      <c r="N101" s="105">
        <v>-12</v>
      </c>
      <c r="O101" s="106">
        <v>0</v>
      </c>
      <c r="P101" s="107">
        <v>61</v>
      </c>
      <c r="Q101" s="108" t="s">
        <v>293</v>
      </c>
      <c r="R101" s="109" t="s">
        <v>27</v>
      </c>
      <c r="S101" s="116" t="s">
        <v>295</v>
      </c>
      <c r="T101" s="117">
        <v>8</v>
      </c>
      <c r="U101" s="112"/>
      <c r="V101" s="112">
        <v>500</v>
      </c>
      <c r="W101" s="113">
        <v>31</v>
      </c>
      <c r="X101" s="118">
        <v>14</v>
      </c>
      <c r="Y101" s="105">
        <v>12</v>
      </c>
    </row>
    <row r="102" spans="1:25" ht="16.5" customHeight="1">
      <c r="A102" s="105">
        <v>1</v>
      </c>
      <c r="B102" s="106">
        <v>8</v>
      </c>
      <c r="C102" s="120">
        <v>81</v>
      </c>
      <c r="D102" s="108" t="s">
        <v>291</v>
      </c>
      <c r="E102" s="121" t="s">
        <v>30</v>
      </c>
      <c r="F102" s="121" t="s">
        <v>296</v>
      </c>
      <c r="G102" s="123">
        <v>11</v>
      </c>
      <c r="H102" s="124">
        <v>650</v>
      </c>
      <c r="I102" s="124"/>
      <c r="J102" s="125">
        <v>11</v>
      </c>
      <c r="K102" s="126">
        <v>6</v>
      </c>
      <c r="L102" s="127">
        <v>-1</v>
      </c>
      <c r="M102" s="42"/>
      <c r="N102" s="127">
        <v>-7</v>
      </c>
      <c r="O102" s="128">
        <v>3</v>
      </c>
      <c r="P102" s="107">
        <v>71</v>
      </c>
      <c r="Q102" s="115" t="s">
        <v>45</v>
      </c>
      <c r="R102" s="109" t="s">
        <v>27</v>
      </c>
      <c r="S102" s="119" t="s">
        <v>182</v>
      </c>
      <c r="T102" s="117">
        <v>8</v>
      </c>
      <c r="U102" s="112"/>
      <c r="V102" s="112">
        <v>50</v>
      </c>
      <c r="W102" s="113">
        <v>22</v>
      </c>
      <c r="X102" s="118">
        <v>11</v>
      </c>
      <c r="Y102" s="127">
        <v>7</v>
      </c>
    </row>
    <row r="103" spans="1:25" ht="16.5" customHeight="1">
      <c r="A103" s="105">
        <v>10</v>
      </c>
      <c r="B103" s="106">
        <v>14</v>
      </c>
      <c r="C103" s="107">
        <v>12</v>
      </c>
      <c r="D103" s="115" t="s">
        <v>297</v>
      </c>
      <c r="E103" s="121" t="s">
        <v>30</v>
      </c>
      <c r="F103" s="121" t="s">
        <v>185</v>
      </c>
      <c r="G103" s="111">
        <v>12</v>
      </c>
      <c r="H103" s="112">
        <v>1050</v>
      </c>
      <c r="I103" s="112"/>
      <c r="J103" s="113">
        <v>82</v>
      </c>
      <c r="K103" s="114">
        <v>0</v>
      </c>
      <c r="L103" s="105">
        <v>-10</v>
      </c>
      <c r="M103" s="24"/>
      <c r="N103" s="105">
        <v>5</v>
      </c>
      <c r="O103" s="106">
        <v>9</v>
      </c>
      <c r="P103" s="107">
        <v>21</v>
      </c>
      <c r="Q103" s="115" t="s">
        <v>45</v>
      </c>
      <c r="R103" s="121" t="s">
        <v>27</v>
      </c>
      <c r="S103" s="160" t="s">
        <v>298</v>
      </c>
      <c r="T103" s="117">
        <v>9</v>
      </c>
      <c r="U103" s="112">
        <v>400</v>
      </c>
      <c r="V103" s="112"/>
      <c r="W103" s="113">
        <v>72</v>
      </c>
      <c r="X103" s="118">
        <v>5</v>
      </c>
      <c r="Y103" s="105">
        <v>-5</v>
      </c>
    </row>
    <row r="104" spans="1:25" ht="16.5" customHeight="1">
      <c r="A104" s="105">
        <v>-3</v>
      </c>
      <c r="B104" s="106">
        <v>4</v>
      </c>
      <c r="C104" s="107">
        <v>51</v>
      </c>
      <c r="D104" s="115" t="s">
        <v>58</v>
      </c>
      <c r="E104" s="121" t="s">
        <v>32</v>
      </c>
      <c r="F104" s="122" t="s">
        <v>299</v>
      </c>
      <c r="G104" s="111">
        <v>8</v>
      </c>
      <c r="H104" s="112">
        <v>500</v>
      </c>
      <c r="I104" s="112"/>
      <c r="J104" s="113">
        <v>41</v>
      </c>
      <c r="K104" s="114">
        <v>10</v>
      </c>
      <c r="L104" s="105">
        <v>3</v>
      </c>
      <c r="M104" s="24"/>
      <c r="N104" s="105">
        <v>-3</v>
      </c>
      <c r="O104" s="106">
        <v>6</v>
      </c>
      <c r="P104" s="107">
        <v>12</v>
      </c>
      <c r="Q104" s="115" t="s">
        <v>300</v>
      </c>
      <c r="R104" s="121" t="s">
        <v>30</v>
      </c>
      <c r="S104" s="129" t="s">
        <v>301</v>
      </c>
      <c r="T104" s="117">
        <v>9</v>
      </c>
      <c r="U104" s="112">
        <v>110</v>
      </c>
      <c r="V104" s="112"/>
      <c r="W104" s="113">
        <v>82</v>
      </c>
      <c r="X104" s="118">
        <v>8</v>
      </c>
      <c r="Y104" s="105">
        <v>3</v>
      </c>
    </row>
    <row r="105" spans="1:25" ht="16.5" customHeight="1">
      <c r="A105" s="105">
        <v>1</v>
      </c>
      <c r="B105" s="106">
        <v>8</v>
      </c>
      <c r="C105" s="107">
        <v>42</v>
      </c>
      <c r="D105" s="115" t="s">
        <v>183</v>
      </c>
      <c r="E105" s="121" t="s">
        <v>27</v>
      </c>
      <c r="F105" s="122" t="s">
        <v>302</v>
      </c>
      <c r="G105" s="111">
        <v>11</v>
      </c>
      <c r="H105" s="112">
        <v>650</v>
      </c>
      <c r="I105" s="112"/>
      <c r="J105" s="113">
        <v>52</v>
      </c>
      <c r="K105" s="114">
        <v>6</v>
      </c>
      <c r="L105" s="105">
        <v>-1</v>
      </c>
      <c r="M105" s="24"/>
      <c r="N105" s="105">
        <v>5</v>
      </c>
      <c r="O105" s="106">
        <v>9</v>
      </c>
      <c r="P105" s="107">
        <v>81</v>
      </c>
      <c r="Q105" s="115" t="s">
        <v>45</v>
      </c>
      <c r="R105" s="121" t="s">
        <v>30</v>
      </c>
      <c r="S105" s="129" t="s">
        <v>301</v>
      </c>
      <c r="T105" s="117">
        <v>9</v>
      </c>
      <c r="U105" s="112">
        <v>400</v>
      </c>
      <c r="V105" s="112"/>
      <c r="W105" s="113">
        <v>11</v>
      </c>
      <c r="X105" s="118">
        <v>5</v>
      </c>
      <c r="Y105" s="105">
        <v>-5</v>
      </c>
    </row>
    <row r="106" spans="1:25" ht="16.5" customHeight="1">
      <c r="A106" s="105">
        <v>-9</v>
      </c>
      <c r="B106" s="106">
        <v>1</v>
      </c>
      <c r="C106" s="107">
        <v>61</v>
      </c>
      <c r="D106" s="108" t="s">
        <v>303</v>
      </c>
      <c r="E106" s="109" t="s">
        <v>32</v>
      </c>
      <c r="F106" s="110" t="s">
        <v>299</v>
      </c>
      <c r="G106" s="111">
        <v>8</v>
      </c>
      <c r="H106" s="112">
        <v>200</v>
      </c>
      <c r="I106" s="112"/>
      <c r="J106" s="113">
        <v>31</v>
      </c>
      <c r="K106" s="114">
        <v>13</v>
      </c>
      <c r="L106" s="105">
        <v>9</v>
      </c>
      <c r="M106" s="24"/>
      <c r="N106" s="105">
        <v>6</v>
      </c>
      <c r="O106" s="106">
        <v>12</v>
      </c>
      <c r="P106" s="107">
        <v>42</v>
      </c>
      <c r="Q106" s="108" t="s">
        <v>45</v>
      </c>
      <c r="R106" s="109" t="s">
        <v>30</v>
      </c>
      <c r="S106" s="116" t="s">
        <v>225</v>
      </c>
      <c r="T106" s="117">
        <v>11</v>
      </c>
      <c r="U106" s="112">
        <v>460</v>
      </c>
      <c r="V106" s="112"/>
      <c r="W106" s="113">
        <v>52</v>
      </c>
      <c r="X106" s="118">
        <v>2</v>
      </c>
      <c r="Y106" s="105">
        <v>-6</v>
      </c>
    </row>
    <row r="107" spans="1:25" ht="16.5" customHeight="1">
      <c r="A107" s="105">
        <v>1</v>
      </c>
      <c r="B107" s="106">
        <v>8</v>
      </c>
      <c r="C107" s="107">
        <v>32</v>
      </c>
      <c r="D107" s="108" t="s">
        <v>183</v>
      </c>
      <c r="E107" s="109" t="s">
        <v>27</v>
      </c>
      <c r="F107" s="110" t="s">
        <v>302</v>
      </c>
      <c r="G107" s="111">
        <v>11</v>
      </c>
      <c r="H107" s="112">
        <v>650</v>
      </c>
      <c r="I107" s="112"/>
      <c r="J107" s="113">
        <v>62</v>
      </c>
      <c r="K107" s="114">
        <v>6</v>
      </c>
      <c r="L107" s="105">
        <v>-1</v>
      </c>
      <c r="M107" s="24"/>
      <c r="N107" s="105">
        <v>7</v>
      </c>
      <c r="O107" s="106">
        <v>14</v>
      </c>
      <c r="P107" s="107">
        <v>51</v>
      </c>
      <c r="Q107" s="115" t="s">
        <v>45</v>
      </c>
      <c r="R107" s="109" t="s">
        <v>27</v>
      </c>
      <c r="S107" s="119" t="s">
        <v>298</v>
      </c>
      <c r="T107" s="117">
        <v>12</v>
      </c>
      <c r="U107" s="112">
        <v>490</v>
      </c>
      <c r="V107" s="112"/>
      <c r="W107" s="113">
        <v>41</v>
      </c>
      <c r="X107" s="118">
        <v>0</v>
      </c>
      <c r="Y107" s="105">
        <v>-7</v>
      </c>
    </row>
    <row r="108" spans="1:25" s="33" customFormat="1" ht="9.75" customHeight="1">
      <c r="A108" s="25"/>
      <c r="B108" s="25"/>
      <c r="C108" s="43"/>
      <c r="D108" s="25"/>
      <c r="E108" s="25"/>
      <c r="F108" s="25"/>
      <c r="G108" s="25"/>
      <c r="H108" s="25"/>
      <c r="I108" s="25"/>
      <c r="J108" s="43"/>
      <c r="K108" s="25"/>
      <c r="L108" s="25"/>
      <c r="M108" s="41"/>
      <c r="N108" s="25"/>
      <c r="O108" s="25"/>
      <c r="P108" s="43"/>
      <c r="Q108" s="25"/>
      <c r="R108" s="25"/>
      <c r="S108" s="25"/>
      <c r="T108" s="25"/>
      <c r="U108" s="25"/>
      <c r="V108" s="25"/>
      <c r="W108" s="43"/>
      <c r="X108" s="25"/>
      <c r="Y108" s="25"/>
    </row>
    <row r="109" spans="1:25" s="33" customFormat="1" ht="14.25">
      <c r="A109" s="133"/>
      <c r="B109" s="134" t="s">
        <v>7</v>
      </c>
      <c r="C109" s="134"/>
      <c r="D109" s="134"/>
      <c r="E109" s="135" t="s">
        <v>82</v>
      </c>
      <c r="F109" s="135"/>
      <c r="G109" s="136"/>
      <c r="H109" s="137" t="s">
        <v>9</v>
      </c>
      <c r="I109" s="137"/>
      <c r="J109" s="171" t="s">
        <v>10</v>
      </c>
      <c r="K109" s="171"/>
      <c r="L109" s="138"/>
      <c r="M109" s="32">
        <v>150</v>
      </c>
      <c r="N109" s="133"/>
      <c r="O109" s="134" t="s">
        <v>7</v>
      </c>
      <c r="P109" s="134"/>
      <c r="Q109" s="134"/>
      <c r="R109" s="135" t="s">
        <v>83</v>
      </c>
      <c r="S109" s="135"/>
      <c r="T109" s="136"/>
      <c r="U109" s="137" t="s">
        <v>9</v>
      </c>
      <c r="V109" s="137"/>
      <c r="W109" s="171" t="s">
        <v>12</v>
      </c>
      <c r="X109" s="171"/>
      <c r="Y109" s="138"/>
    </row>
    <row r="110" spans="1:25" s="33" customFormat="1" ht="12.75">
      <c r="A110" s="139"/>
      <c r="B110" s="139"/>
      <c r="C110" s="37"/>
      <c r="D110" s="37"/>
      <c r="E110" s="37"/>
      <c r="F110" s="37"/>
      <c r="G110" s="37"/>
      <c r="H110" s="140" t="s">
        <v>13</v>
      </c>
      <c r="I110" s="140"/>
      <c r="J110" s="171" t="s">
        <v>50</v>
      </c>
      <c r="K110" s="171"/>
      <c r="L110" s="138"/>
      <c r="M110" s="32">
        <v>150</v>
      </c>
      <c r="N110" s="139"/>
      <c r="O110" s="139"/>
      <c r="P110" s="37"/>
      <c r="Q110" s="37"/>
      <c r="R110" s="37"/>
      <c r="S110" s="37"/>
      <c r="T110" s="37"/>
      <c r="U110" s="140" t="s">
        <v>13</v>
      </c>
      <c r="V110" s="140"/>
      <c r="W110" s="171" t="s">
        <v>51</v>
      </c>
      <c r="X110" s="171"/>
      <c r="Y110" s="138"/>
    </row>
    <row r="111" spans="1:25" s="33" customFormat="1" ht="4.5" customHeight="1">
      <c r="A111" s="141"/>
      <c r="B111" s="142"/>
      <c r="C111" s="143"/>
      <c r="D111" s="144"/>
      <c r="E111" s="145"/>
      <c r="F111" s="145"/>
      <c r="G111" s="146"/>
      <c r="H111" s="145"/>
      <c r="I111" s="147"/>
      <c r="J111" s="143"/>
      <c r="K111" s="142"/>
      <c r="L111" s="148"/>
      <c r="M111" s="32"/>
      <c r="N111" s="141"/>
      <c r="O111" s="142"/>
      <c r="P111" s="143"/>
      <c r="Q111" s="144"/>
      <c r="R111" s="145"/>
      <c r="S111" s="145"/>
      <c r="T111" s="146"/>
      <c r="U111" s="145"/>
      <c r="V111" s="147"/>
      <c r="W111" s="143"/>
      <c r="X111" s="142"/>
      <c r="Y111" s="148"/>
    </row>
    <row r="112" spans="1:25" s="33" customFormat="1" ht="12.75" customHeight="1">
      <c r="A112" s="149" t="str">
        <f>$A$4</f>
        <v>1 тур</v>
      </c>
      <c r="B112" s="26"/>
      <c r="C112" s="27"/>
      <c r="D112" s="150"/>
      <c r="E112" s="28" t="s">
        <v>16</v>
      </c>
      <c r="F112" s="29" t="s">
        <v>89</v>
      </c>
      <c r="H112" s="30"/>
      <c r="I112" s="31"/>
      <c r="J112" s="36"/>
      <c r="K112" s="72"/>
      <c r="L112" s="73"/>
      <c r="M112" s="32"/>
      <c r="N112" s="149" t="str">
        <f>$A$4</f>
        <v>1 тур</v>
      </c>
      <c r="O112" s="26"/>
      <c r="P112" s="27"/>
      <c r="Q112" s="150"/>
      <c r="R112" s="28" t="s">
        <v>16</v>
      </c>
      <c r="S112" s="29" t="s">
        <v>268</v>
      </c>
      <c r="U112" s="30"/>
      <c r="V112" s="31"/>
      <c r="W112" s="36"/>
      <c r="X112" s="72"/>
      <c r="Y112" s="73"/>
    </row>
    <row r="113" spans="1:25" s="33" customFormat="1" ht="12.75" customHeight="1">
      <c r="A113" s="151"/>
      <c r="B113" s="26"/>
      <c r="C113" s="27"/>
      <c r="D113" s="150"/>
      <c r="E113" s="34" t="s">
        <v>18</v>
      </c>
      <c r="F113" s="29" t="s">
        <v>304</v>
      </c>
      <c r="H113" s="35"/>
      <c r="I113" s="36"/>
      <c r="J113" s="38"/>
      <c r="K113" s="74">
        <f>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</f>
        <v>10.1</v>
      </c>
      <c r="L113" s="75"/>
      <c r="M113" s="32"/>
      <c r="N113" s="151"/>
      <c r="O113" s="26"/>
      <c r="P113" s="27"/>
      <c r="Q113" s="150"/>
      <c r="R113" s="34" t="s">
        <v>18</v>
      </c>
      <c r="S113" s="29" t="s">
        <v>305</v>
      </c>
      <c r="U113" s="35"/>
      <c r="V113" s="36"/>
      <c r="W113" s="38"/>
      <c r="X113" s="74">
        <f>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</f>
        <v>7.1</v>
      </c>
      <c r="Y113" s="75"/>
    </row>
    <row r="114" spans="1:25" s="33" customFormat="1" ht="12.75" customHeight="1">
      <c r="A114" s="151"/>
      <c r="B114" s="26"/>
      <c r="C114" s="27"/>
      <c r="D114" s="150"/>
      <c r="E114" s="34" t="s">
        <v>20</v>
      </c>
      <c r="F114" s="29" t="s">
        <v>306</v>
      </c>
      <c r="H114" s="30"/>
      <c r="I114" s="36"/>
      <c r="J114" s="76">
        <f>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</f>
        <v>12.1</v>
      </c>
      <c r="K114" s="74" t="s">
        <v>158</v>
      </c>
      <c r="L114" s="77">
        <f>(LEN(I116&amp;I117&amp;I118&amp;I119)-LEN(SUBSTITUTE(I116&amp;I117&amp;I118&amp;I119,"Т","")))*4+(LEN(I116&amp;I117&amp;I118&amp;I119)-LEN(SUBSTITUTE(I116&amp;I117&amp;I118&amp;I119,"К","")))*3+(LEN(I116&amp;I117&amp;I118&amp;I119)-LEN(SUBSTITUTE(I116&amp;I117&amp;I118&amp;I119,"Д","")))*2+(LEN(I116&amp;I117&amp;I118&amp;I119)-LEN(SUBSTITUTE(I116&amp;I117&amp;I118&amp;I119,"В","")))+0.1</f>
        <v>8.1</v>
      </c>
      <c r="M114" s="32"/>
      <c r="N114" s="151"/>
      <c r="O114" s="26"/>
      <c r="P114" s="27"/>
      <c r="Q114" s="150"/>
      <c r="R114" s="34" t="s">
        <v>20</v>
      </c>
      <c r="S114" s="29" t="s">
        <v>279</v>
      </c>
      <c r="U114" s="30"/>
      <c r="V114" s="36"/>
      <c r="W114" s="76">
        <f>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</f>
        <v>15.1</v>
      </c>
      <c r="X114" s="74" t="s">
        <v>158</v>
      </c>
      <c r="Y114" s="77">
        <f>(LEN(V116&amp;V117&amp;V118&amp;V119)-LEN(SUBSTITUTE(V116&amp;V117&amp;V118&amp;V119,"Т","")))*4+(LEN(V116&amp;V117&amp;V118&amp;V119)-LEN(SUBSTITUTE(V116&amp;V117&amp;V118&amp;V119,"К","")))*3+(LEN(V116&amp;V117&amp;V118&amp;V119)-LEN(SUBSTITUTE(V116&amp;V117&amp;V118&amp;V119,"Д","")))*2+(LEN(V116&amp;V117&amp;V118&amp;V119)-LEN(SUBSTITUTE(V116&amp;V117&amp;V118&amp;V119,"В","")))+0.1</f>
        <v>11.1</v>
      </c>
    </row>
    <row r="115" spans="1:25" s="33" customFormat="1" ht="12.75" customHeight="1">
      <c r="A115" s="151"/>
      <c r="B115" s="26"/>
      <c r="C115" s="27"/>
      <c r="D115" s="150"/>
      <c r="E115" s="28" t="s">
        <v>21</v>
      </c>
      <c r="F115" s="29" t="s">
        <v>307</v>
      </c>
      <c r="H115" s="30"/>
      <c r="I115" s="36"/>
      <c r="J115" s="38"/>
      <c r="K115" s="74">
        <f>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</f>
        <v>10.1</v>
      </c>
      <c r="L115" s="75"/>
      <c r="M115" s="32"/>
      <c r="N115" s="151"/>
      <c r="O115" s="26"/>
      <c r="P115" s="27"/>
      <c r="Q115" s="150"/>
      <c r="R115" s="28" t="s">
        <v>21</v>
      </c>
      <c r="S115" s="29" t="s">
        <v>308</v>
      </c>
      <c r="U115" s="30"/>
      <c r="V115" s="36"/>
      <c r="W115" s="38"/>
      <c r="X115" s="74">
        <f>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</f>
        <v>7.1</v>
      </c>
      <c r="Y115" s="75"/>
    </row>
    <row r="116" spans="1:25" s="33" customFormat="1" ht="12.75" customHeight="1">
      <c r="A116" s="78" t="s">
        <v>16</v>
      </c>
      <c r="B116" s="152" t="s">
        <v>277</v>
      </c>
      <c r="C116" s="27"/>
      <c r="D116" s="150"/>
      <c r="F116" s="30"/>
      <c r="H116" s="28" t="s">
        <v>16</v>
      </c>
      <c r="I116" s="153" t="s">
        <v>62</v>
      </c>
      <c r="J116" s="30"/>
      <c r="K116" s="38"/>
      <c r="L116" s="73"/>
      <c r="M116" s="32"/>
      <c r="N116" s="78" t="s">
        <v>16</v>
      </c>
      <c r="O116" s="152" t="s">
        <v>176</v>
      </c>
      <c r="P116" s="27"/>
      <c r="Q116" s="150"/>
      <c r="S116" s="30"/>
      <c r="U116" s="28" t="s">
        <v>16</v>
      </c>
      <c r="V116" s="153" t="s">
        <v>22</v>
      </c>
      <c r="W116" s="30"/>
      <c r="X116" s="38"/>
      <c r="Y116" s="73"/>
    </row>
    <row r="117" spans="1:25" s="33" customFormat="1" ht="12.75" customHeight="1">
      <c r="A117" s="79" t="s">
        <v>18</v>
      </c>
      <c r="B117" s="152" t="s">
        <v>245</v>
      </c>
      <c r="C117" s="39"/>
      <c r="D117" s="150"/>
      <c r="F117" s="36"/>
      <c r="H117" s="34" t="s">
        <v>18</v>
      </c>
      <c r="I117" s="153" t="s">
        <v>309</v>
      </c>
      <c r="J117" s="30"/>
      <c r="K117" s="38"/>
      <c r="L117" s="73"/>
      <c r="M117" s="32"/>
      <c r="N117" s="79" t="s">
        <v>18</v>
      </c>
      <c r="O117" s="152" t="s">
        <v>310</v>
      </c>
      <c r="P117" s="39"/>
      <c r="Q117" s="150"/>
      <c r="S117" s="36"/>
      <c r="U117" s="34" t="s">
        <v>18</v>
      </c>
      <c r="V117" s="153" t="s">
        <v>311</v>
      </c>
      <c r="W117" s="30"/>
      <c r="X117" s="38"/>
      <c r="Y117" s="73"/>
    </row>
    <row r="118" spans="1:25" s="33" customFormat="1" ht="12.75" customHeight="1">
      <c r="A118" s="79" t="s">
        <v>20</v>
      </c>
      <c r="B118" s="152" t="s">
        <v>312</v>
      </c>
      <c r="C118" s="27"/>
      <c r="D118" s="150"/>
      <c r="F118" s="36"/>
      <c r="H118" s="34" t="s">
        <v>20</v>
      </c>
      <c r="I118" s="153" t="s">
        <v>23</v>
      </c>
      <c r="J118" s="30"/>
      <c r="K118" s="30"/>
      <c r="L118" s="73"/>
      <c r="M118" s="32"/>
      <c r="N118" s="79" t="s">
        <v>20</v>
      </c>
      <c r="O118" s="152" t="s">
        <v>313</v>
      </c>
      <c r="P118" s="27"/>
      <c r="Q118" s="150"/>
      <c r="S118" s="36"/>
      <c r="U118" s="34" t="s">
        <v>20</v>
      </c>
      <c r="V118" s="153" t="s">
        <v>314</v>
      </c>
      <c r="W118" s="30"/>
      <c r="X118" s="30"/>
      <c r="Y118" s="73"/>
    </row>
    <row r="119" spans="1:25" s="33" customFormat="1" ht="12.75" customHeight="1">
      <c r="A119" s="78" t="s">
        <v>21</v>
      </c>
      <c r="B119" s="152" t="s">
        <v>196</v>
      </c>
      <c r="C119" s="39"/>
      <c r="D119" s="150"/>
      <c r="F119" s="30"/>
      <c r="H119" s="28" t="s">
        <v>21</v>
      </c>
      <c r="I119" s="153" t="s">
        <v>315</v>
      </c>
      <c r="J119" s="80" t="s">
        <v>117</v>
      </c>
      <c r="K119" s="38"/>
      <c r="L119" s="73"/>
      <c r="M119" s="32"/>
      <c r="N119" s="78" t="s">
        <v>21</v>
      </c>
      <c r="O119" s="152" t="s">
        <v>56</v>
      </c>
      <c r="P119" s="39"/>
      <c r="Q119" s="150"/>
      <c r="S119" s="30"/>
      <c r="U119" s="28" t="s">
        <v>21</v>
      </c>
      <c r="V119" s="153" t="s">
        <v>196</v>
      </c>
      <c r="W119" s="80" t="s">
        <v>117</v>
      </c>
      <c r="X119" s="38"/>
      <c r="Y119" s="73"/>
    </row>
    <row r="120" spans="1:25" s="33" customFormat="1" ht="12.75" customHeight="1">
      <c r="A120" s="154"/>
      <c r="B120" s="39"/>
      <c r="C120" s="39"/>
      <c r="D120" s="150"/>
      <c r="E120" s="28" t="s">
        <v>16</v>
      </c>
      <c r="F120" s="29" t="s">
        <v>316</v>
      </c>
      <c r="H120" s="30"/>
      <c r="I120" s="81" t="s">
        <v>27</v>
      </c>
      <c r="J120" s="161" t="s">
        <v>317</v>
      </c>
      <c r="K120" s="38"/>
      <c r="L120" s="73"/>
      <c r="M120" s="32"/>
      <c r="N120" s="154"/>
      <c r="O120" s="39"/>
      <c r="P120" s="39"/>
      <c r="Q120" s="150"/>
      <c r="R120" s="28" t="s">
        <v>16</v>
      </c>
      <c r="S120" s="29" t="s">
        <v>318</v>
      </c>
      <c r="U120" s="30"/>
      <c r="V120" s="81" t="s">
        <v>27</v>
      </c>
      <c r="W120" s="155" t="s">
        <v>319</v>
      </c>
      <c r="X120" s="38"/>
      <c r="Y120" s="73"/>
    </row>
    <row r="121" spans="1:25" s="33" customFormat="1" ht="12.75" customHeight="1">
      <c r="A121" s="151"/>
      <c r="B121" s="82" t="s">
        <v>29</v>
      </c>
      <c r="C121" s="27"/>
      <c r="D121" s="150"/>
      <c r="E121" s="34" t="s">
        <v>18</v>
      </c>
      <c r="F121" s="29" t="s">
        <v>55</v>
      </c>
      <c r="H121" s="30"/>
      <c r="I121" s="81" t="s">
        <v>30</v>
      </c>
      <c r="J121" s="155" t="s">
        <v>320</v>
      </c>
      <c r="K121" s="26"/>
      <c r="L121" s="73"/>
      <c r="M121" s="32"/>
      <c r="N121" s="151"/>
      <c r="O121" s="82" t="s">
        <v>29</v>
      </c>
      <c r="P121" s="27"/>
      <c r="Q121" s="150"/>
      <c r="R121" s="34" t="s">
        <v>18</v>
      </c>
      <c r="S121" s="29" t="s">
        <v>249</v>
      </c>
      <c r="U121" s="30"/>
      <c r="V121" s="81" t="s">
        <v>30</v>
      </c>
      <c r="W121" s="155" t="s">
        <v>319</v>
      </c>
      <c r="X121" s="26"/>
      <c r="Y121" s="73"/>
    </row>
    <row r="122" spans="1:25" s="33" customFormat="1" ht="12.75" customHeight="1">
      <c r="A122" s="151"/>
      <c r="B122" s="156" t="s">
        <v>321</v>
      </c>
      <c r="C122" s="27"/>
      <c r="D122" s="150"/>
      <c r="E122" s="34" t="s">
        <v>20</v>
      </c>
      <c r="F122" s="29" t="s">
        <v>322</v>
      </c>
      <c r="H122" s="38"/>
      <c r="I122" s="81" t="s">
        <v>32</v>
      </c>
      <c r="J122" s="155" t="s">
        <v>323</v>
      </c>
      <c r="K122" s="26"/>
      <c r="L122" s="73"/>
      <c r="M122" s="32"/>
      <c r="N122" s="151"/>
      <c r="O122" s="156" t="s">
        <v>324</v>
      </c>
      <c r="P122" s="27"/>
      <c r="Q122" s="150"/>
      <c r="R122" s="34" t="s">
        <v>20</v>
      </c>
      <c r="S122" s="29" t="s">
        <v>325</v>
      </c>
      <c r="U122" s="38"/>
      <c r="V122" s="81" t="s">
        <v>32</v>
      </c>
      <c r="W122" s="155" t="s">
        <v>326</v>
      </c>
      <c r="X122" s="26"/>
      <c r="Y122" s="73"/>
    </row>
    <row r="123" spans="1:25" s="33" customFormat="1" ht="12.75" customHeight="1">
      <c r="A123" s="157"/>
      <c r="B123" s="37"/>
      <c r="C123" s="37"/>
      <c r="D123" s="150"/>
      <c r="E123" s="28" t="s">
        <v>21</v>
      </c>
      <c r="F123" s="152" t="s">
        <v>22</v>
      </c>
      <c r="H123" s="37"/>
      <c r="I123" s="83" t="s">
        <v>33</v>
      </c>
      <c r="J123" s="158" t="s">
        <v>323</v>
      </c>
      <c r="K123" s="37"/>
      <c r="L123" s="159"/>
      <c r="M123" s="40"/>
      <c r="N123" s="157"/>
      <c r="O123" s="37"/>
      <c r="P123" s="37"/>
      <c r="Q123" s="150"/>
      <c r="R123" s="28" t="s">
        <v>21</v>
      </c>
      <c r="S123" s="152" t="s">
        <v>99</v>
      </c>
      <c r="U123" s="37"/>
      <c r="V123" s="83" t="s">
        <v>33</v>
      </c>
      <c r="W123" s="158" t="s">
        <v>326</v>
      </c>
      <c r="X123" s="37"/>
      <c r="Y123" s="159"/>
    </row>
    <row r="124" spans="1:25" ht="4.5" customHeight="1">
      <c r="A124" s="84"/>
      <c r="B124" s="85"/>
      <c r="C124" s="86"/>
      <c r="D124" s="87"/>
      <c r="E124" s="88"/>
      <c r="F124" s="88"/>
      <c r="G124" s="89"/>
      <c r="H124" s="90"/>
      <c r="I124" s="90"/>
      <c r="J124" s="86"/>
      <c r="K124" s="85"/>
      <c r="L124" s="91"/>
      <c r="N124" s="84"/>
      <c r="O124" s="85"/>
      <c r="P124" s="86"/>
      <c r="Q124" s="87"/>
      <c r="R124" s="88"/>
      <c r="S124" s="88"/>
      <c r="T124" s="89"/>
      <c r="U124" s="90"/>
      <c r="V124" s="90"/>
      <c r="W124" s="86"/>
      <c r="X124" s="85"/>
      <c r="Y124" s="91"/>
    </row>
    <row r="125" spans="1:25" ht="12.75" customHeight="1">
      <c r="A125" s="92"/>
      <c r="B125" s="92" t="s">
        <v>34</v>
      </c>
      <c r="C125" s="93"/>
      <c r="D125" s="94" t="s">
        <v>35</v>
      </c>
      <c r="E125" s="94" t="s">
        <v>36</v>
      </c>
      <c r="F125" s="95" t="s">
        <v>118</v>
      </c>
      <c r="G125" s="94" t="s">
        <v>37</v>
      </c>
      <c r="H125" s="96" t="s">
        <v>38</v>
      </c>
      <c r="I125" s="97"/>
      <c r="J125" s="93" t="s">
        <v>39</v>
      </c>
      <c r="K125" s="94" t="s">
        <v>34</v>
      </c>
      <c r="L125" s="92" t="s">
        <v>40</v>
      </c>
      <c r="M125" s="24">
        <v>150</v>
      </c>
      <c r="N125" s="92"/>
      <c r="O125" s="92" t="s">
        <v>34</v>
      </c>
      <c r="P125" s="93"/>
      <c r="Q125" s="94" t="s">
        <v>35</v>
      </c>
      <c r="R125" s="94" t="s">
        <v>36</v>
      </c>
      <c r="S125" s="95" t="s">
        <v>118</v>
      </c>
      <c r="T125" s="94" t="s">
        <v>37</v>
      </c>
      <c r="U125" s="96" t="s">
        <v>38</v>
      </c>
      <c r="V125" s="97"/>
      <c r="W125" s="93" t="s">
        <v>39</v>
      </c>
      <c r="X125" s="94" t="s">
        <v>34</v>
      </c>
      <c r="Y125" s="92" t="s">
        <v>40</v>
      </c>
    </row>
    <row r="126" spans="1:25" ht="12.75">
      <c r="A126" s="98" t="s">
        <v>40</v>
      </c>
      <c r="B126" s="99" t="s">
        <v>41</v>
      </c>
      <c r="C126" s="100" t="s">
        <v>42</v>
      </c>
      <c r="D126" s="101" t="s">
        <v>43</v>
      </c>
      <c r="E126" s="101" t="s">
        <v>44</v>
      </c>
      <c r="F126" s="101"/>
      <c r="G126" s="101"/>
      <c r="H126" s="102" t="s">
        <v>42</v>
      </c>
      <c r="I126" s="102" t="s">
        <v>39</v>
      </c>
      <c r="J126" s="103"/>
      <c r="K126" s="98" t="s">
        <v>41</v>
      </c>
      <c r="L126" s="98"/>
      <c r="M126" s="24">
        <v>150</v>
      </c>
      <c r="N126" s="98" t="s">
        <v>40</v>
      </c>
      <c r="O126" s="98" t="s">
        <v>41</v>
      </c>
      <c r="P126" s="103" t="s">
        <v>42</v>
      </c>
      <c r="Q126" s="104" t="s">
        <v>43</v>
      </c>
      <c r="R126" s="104" t="s">
        <v>44</v>
      </c>
      <c r="S126" s="104"/>
      <c r="T126" s="104"/>
      <c r="U126" s="102" t="s">
        <v>42</v>
      </c>
      <c r="V126" s="102" t="s">
        <v>39</v>
      </c>
      <c r="W126" s="103"/>
      <c r="X126" s="98" t="s">
        <v>41</v>
      </c>
      <c r="Y126" s="98"/>
    </row>
    <row r="127" spans="1:25" ht="16.5" customHeight="1">
      <c r="A127" s="105">
        <v>1</v>
      </c>
      <c r="B127" s="106">
        <v>11</v>
      </c>
      <c r="C127" s="107">
        <v>32</v>
      </c>
      <c r="D127" s="108" t="s">
        <v>59</v>
      </c>
      <c r="E127" s="109" t="s">
        <v>30</v>
      </c>
      <c r="F127" s="110" t="s">
        <v>182</v>
      </c>
      <c r="G127" s="111">
        <v>10</v>
      </c>
      <c r="H127" s="112">
        <v>170</v>
      </c>
      <c r="I127" s="112"/>
      <c r="J127" s="113">
        <v>62</v>
      </c>
      <c r="K127" s="114">
        <v>3</v>
      </c>
      <c r="L127" s="105">
        <v>-1</v>
      </c>
      <c r="M127" s="24"/>
      <c r="N127" s="105">
        <v>1</v>
      </c>
      <c r="O127" s="106">
        <v>11</v>
      </c>
      <c r="P127" s="107">
        <v>32</v>
      </c>
      <c r="Q127" s="115" t="s">
        <v>183</v>
      </c>
      <c r="R127" s="109" t="s">
        <v>32</v>
      </c>
      <c r="S127" s="116" t="s">
        <v>327</v>
      </c>
      <c r="T127" s="117">
        <v>10</v>
      </c>
      <c r="U127" s="112"/>
      <c r="V127" s="112">
        <v>620</v>
      </c>
      <c r="W127" s="113">
        <v>62</v>
      </c>
      <c r="X127" s="118">
        <v>3</v>
      </c>
      <c r="Y127" s="105">
        <v>-1</v>
      </c>
    </row>
    <row r="128" spans="1:25" ht="16.5" customHeight="1">
      <c r="A128" s="105">
        <v>0</v>
      </c>
      <c r="B128" s="106">
        <v>7</v>
      </c>
      <c r="C128" s="107">
        <v>61</v>
      </c>
      <c r="D128" s="108" t="s">
        <v>73</v>
      </c>
      <c r="E128" s="109" t="s">
        <v>30</v>
      </c>
      <c r="F128" s="110" t="s">
        <v>328</v>
      </c>
      <c r="G128" s="111">
        <v>9</v>
      </c>
      <c r="H128" s="112">
        <v>140</v>
      </c>
      <c r="I128" s="112"/>
      <c r="J128" s="113">
        <v>31</v>
      </c>
      <c r="K128" s="114">
        <v>7</v>
      </c>
      <c r="L128" s="105">
        <v>0</v>
      </c>
      <c r="M128" s="24"/>
      <c r="N128" s="105">
        <v>1</v>
      </c>
      <c r="O128" s="106">
        <v>11</v>
      </c>
      <c r="P128" s="107">
        <v>61</v>
      </c>
      <c r="Q128" s="108" t="s">
        <v>183</v>
      </c>
      <c r="R128" s="109" t="s">
        <v>32</v>
      </c>
      <c r="S128" s="116" t="s">
        <v>327</v>
      </c>
      <c r="T128" s="117">
        <v>10</v>
      </c>
      <c r="U128" s="112"/>
      <c r="V128" s="112">
        <v>620</v>
      </c>
      <c r="W128" s="113">
        <v>31</v>
      </c>
      <c r="X128" s="118">
        <v>3</v>
      </c>
      <c r="Y128" s="105">
        <v>-1</v>
      </c>
    </row>
    <row r="129" spans="1:25" ht="16.5" customHeight="1">
      <c r="A129" s="105">
        <v>8</v>
      </c>
      <c r="B129" s="106">
        <v>14</v>
      </c>
      <c r="C129" s="120">
        <v>71</v>
      </c>
      <c r="D129" s="108" t="s">
        <v>45</v>
      </c>
      <c r="E129" s="121" t="s">
        <v>27</v>
      </c>
      <c r="F129" s="122" t="s">
        <v>329</v>
      </c>
      <c r="G129" s="123">
        <v>11</v>
      </c>
      <c r="H129" s="124">
        <v>460</v>
      </c>
      <c r="I129" s="124"/>
      <c r="J129" s="125">
        <v>22</v>
      </c>
      <c r="K129" s="126">
        <v>0</v>
      </c>
      <c r="L129" s="127">
        <v>-8</v>
      </c>
      <c r="M129" s="42"/>
      <c r="N129" s="127">
        <v>0</v>
      </c>
      <c r="O129" s="128">
        <v>3</v>
      </c>
      <c r="P129" s="107">
        <v>21</v>
      </c>
      <c r="Q129" s="115" t="s">
        <v>183</v>
      </c>
      <c r="R129" s="109" t="s">
        <v>33</v>
      </c>
      <c r="S129" s="119" t="s">
        <v>330</v>
      </c>
      <c r="T129" s="117">
        <v>11</v>
      </c>
      <c r="U129" s="112"/>
      <c r="V129" s="112">
        <v>650</v>
      </c>
      <c r="W129" s="113">
        <v>72</v>
      </c>
      <c r="X129" s="118">
        <v>11</v>
      </c>
      <c r="Y129" s="127">
        <v>0</v>
      </c>
    </row>
    <row r="130" spans="1:25" ht="16.5" customHeight="1">
      <c r="A130" s="105">
        <v>1</v>
      </c>
      <c r="B130" s="106">
        <v>11</v>
      </c>
      <c r="C130" s="107">
        <v>21</v>
      </c>
      <c r="D130" s="115" t="s">
        <v>73</v>
      </c>
      <c r="E130" s="121" t="s">
        <v>30</v>
      </c>
      <c r="F130" s="122" t="s">
        <v>328</v>
      </c>
      <c r="G130" s="111">
        <v>10</v>
      </c>
      <c r="H130" s="112">
        <v>170</v>
      </c>
      <c r="I130" s="112"/>
      <c r="J130" s="113">
        <v>72</v>
      </c>
      <c r="K130" s="114">
        <v>3</v>
      </c>
      <c r="L130" s="105">
        <v>-1</v>
      </c>
      <c r="M130" s="24"/>
      <c r="N130" s="105">
        <v>1</v>
      </c>
      <c r="O130" s="106">
        <v>11</v>
      </c>
      <c r="P130" s="107">
        <v>71</v>
      </c>
      <c r="Q130" s="115" t="s">
        <v>183</v>
      </c>
      <c r="R130" s="121" t="s">
        <v>33</v>
      </c>
      <c r="S130" s="160" t="s">
        <v>330</v>
      </c>
      <c r="T130" s="117">
        <v>10</v>
      </c>
      <c r="U130" s="112"/>
      <c r="V130" s="112">
        <v>620</v>
      </c>
      <c r="W130" s="113">
        <v>22</v>
      </c>
      <c r="X130" s="118">
        <v>3</v>
      </c>
      <c r="Y130" s="105">
        <v>-1</v>
      </c>
    </row>
    <row r="131" spans="1:25" ht="16.5" customHeight="1">
      <c r="A131" s="105">
        <v>-1</v>
      </c>
      <c r="B131" s="106">
        <v>3</v>
      </c>
      <c r="C131" s="107">
        <v>81</v>
      </c>
      <c r="D131" s="115" t="s">
        <v>255</v>
      </c>
      <c r="E131" s="121" t="s">
        <v>32</v>
      </c>
      <c r="F131" s="121" t="s">
        <v>331</v>
      </c>
      <c r="G131" s="111">
        <v>8</v>
      </c>
      <c r="H131" s="112">
        <v>100</v>
      </c>
      <c r="I131" s="112"/>
      <c r="J131" s="113">
        <v>11</v>
      </c>
      <c r="K131" s="114">
        <v>11</v>
      </c>
      <c r="L131" s="105">
        <v>1</v>
      </c>
      <c r="M131" s="24"/>
      <c r="N131" s="105">
        <v>0</v>
      </c>
      <c r="O131" s="106">
        <v>3</v>
      </c>
      <c r="P131" s="107">
        <v>81</v>
      </c>
      <c r="Q131" s="115" t="s">
        <v>183</v>
      </c>
      <c r="R131" s="121" t="s">
        <v>33</v>
      </c>
      <c r="S131" s="160" t="s">
        <v>330</v>
      </c>
      <c r="T131" s="117">
        <v>11</v>
      </c>
      <c r="U131" s="112"/>
      <c r="V131" s="112">
        <v>650</v>
      </c>
      <c r="W131" s="113">
        <v>11</v>
      </c>
      <c r="X131" s="118">
        <v>11</v>
      </c>
      <c r="Y131" s="105">
        <v>0</v>
      </c>
    </row>
    <row r="132" spans="1:25" ht="16.5" customHeight="1">
      <c r="A132" s="105">
        <v>-1</v>
      </c>
      <c r="B132" s="106">
        <v>3</v>
      </c>
      <c r="C132" s="107">
        <v>51</v>
      </c>
      <c r="D132" s="115" t="s">
        <v>221</v>
      </c>
      <c r="E132" s="121" t="s">
        <v>32</v>
      </c>
      <c r="F132" s="121" t="s">
        <v>331</v>
      </c>
      <c r="G132" s="111">
        <v>7</v>
      </c>
      <c r="H132" s="112">
        <v>100</v>
      </c>
      <c r="I132" s="112"/>
      <c r="J132" s="113">
        <v>41</v>
      </c>
      <c r="K132" s="114">
        <v>11</v>
      </c>
      <c r="L132" s="105">
        <v>1</v>
      </c>
      <c r="M132" s="24"/>
      <c r="N132" s="105">
        <v>1</v>
      </c>
      <c r="O132" s="106">
        <v>11</v>
      </c>
      <c r="P132" s="107">
        <v>51</v>
      </c>
      <c r="Q132" s="115" t="s">
        <v>183</v>
      </c>
      <c r="R132" s="121" t="s">
        <v>33</v>
      </c>
      <c r="S132" s="160" t="s">
        <v>330</v>
      </c>
      <c r="T132" s="117">
        <v>10</v>
      </c>
      <c r="U132" s="112"/>
      <c r="V132" s="112">
        <v>620</v>
      </c>
      <c r="W132" s="113">
        <v>41</v>
      </c>
      <c r="X132" s="118">
        <v>3</v>
      </c>
      <c r="Y132" s="105">
        <v>-1</v>
      </c>
    </row>
    <row r="133" spans="1:25" ht="16.5" customHeight="1">
      <c r="A133" s="105">
        <v>0</v>
      </c>
      <c r="B133" s="106">
        <v>7</v>
      </c>
      <c r="C133" s="107">
        <v>42</v>
      </c>
      <c r="D133" s="108" t="s">
        <v>73</v>
      </c>
      <c r="E133" s="109" t="s">
        <v>30</v>
      </c>
      <c r="F133" s="109" t="s">
        <v>184</v>
      </c>
      <c r="G133" s="111">
        <v>9</v>
      </c>
      <c r="H133" s="112">
        <v>140</v>
      </c>
      <c r="I133" s="112"/>
      <c r="J133" s="113">
        <v>52</v>
      </c>
      <c r="K133" s="114">
        <v>7</v>
      </c>
      <c r="L133" s="105">
        <v>0</v>
      </c>
      <c r="M133" s="24"/>
      <c r="N133" s="105">
        <v>0</v>
      </c>
      <c r="O133" s="106">
        <v>3</v>
      </c>
      <c r="P133" s="107">
        <v>42</v>
      </c>
      <c r="Q133" s="108" t="s">
        <v>183</v>
      </c>
      <c r="R133" s="109" t="s">
        <v>33</v>
      </c>
      <c r="S133" s="116" t="s">
        <v>188</v>
      </c>
      <c r="T133" s="117">
        <v>11</v>
      </c>
      <c r="U133" s="112"/>
      <c r="V133" s="112">
        <v>650</v>
      </c>
      <c r="W133" s="113">
        <v>52</v>
      </c>
      <c r="X133" s="118">
        <v>11</v>
      </c>
      <c r="Y133" s="105">
        <v>0</v>
      </c>
    </row>
    <row r="134" spans="1:25" ht="16.5" customHeight="1">
      <c r="A134" s="105">
        <v>-6</v>
      </c>
      <c r="B134" s="106">
        <v>0</v>
      </c>
      <c r="C134" s="107">
        <v>12</v>
      </c>
      <c r="D134" s="108" t="s">
        <v>57</v>
      </c>
      <c r="E134" s="109" t="s">
        <v>30</v>
      </c>
      <c r="F134" s="110" t="s">
        <v>182</v>
      </c>
      <c r="G134" s="111">
        <v>8</v>
      </c>
      <c r="H134" s="112"/>
      <c r="I134" s="112">
        <v>100</v>
      </c>
      <c r="J134" s="113">
        <v>82</v>
      </c>
      <c r="K134" s="114">
        <v>14</v>
      </c>
      <c r="L134" s="105">
        <v>6</v>
      </c>
      <c r="M134" s="24"/>
      <c r="N134" s="105">
        <v>0</v>
      </c>
      <c r="O134" s="106">
        <v>3</v>
      </c>
      <c r="P134" s="107">
        <v>12</v>
      </c>
      <c r="Q134" s="115" t="s">
        <v>183</v>
      </c>
      <c r="R134" s="109" t="s">
        <v>33</v>
      </c>
      <c r="S134" s="116" t="s">
        <v>188</v>
      </c>
      <c r="T134" s="117">
        <v>11</v>
      </c>
      <c r="U134" s="112"/>
      <c r="V134" s="112">
        <v>650</v>
      </c>
      <c r="W134" s="113">
        <v>82</v>
      </c>
      <c r="X134" s="118">
        <v>11</v>
      </c>
      <c r="Y134" s="105">
        <v>0</v>
      </c>
    </row>
    <row r="135" spans="1:25" s="33" customFormat="1" ht="30" customHeight="1">
      <c r="A135" s="25"/>
      <c r="B135" s="25"/>
      <c r="C135" s="43"/>
      <c r="D135" s="25"/>
      <c r="E135" s="25"/>
      <c r="F135" s="25"/>
      <c r="G135" s="25"/>
      <c r="H135" s="25"/>
      <c r="I135" s="25"/>
      <c r="J135" s="43"/>
      <c r="K135" s="25"/>
      <c r="L135" s="25"/>
      <c r="M135" s="41"/>
      <c r="N135" s="25"/>
      <c r="O135" s="25"/>
      <c r="P135" s="43"/>
      <c r="Q135" s="25"/>
      <c r="R135" s="25"/>
      <c r="S135" s="25"/>
      <c r="T135" s="25"/>
      <c r="U135" s="25"/>
      <c r="V135" s="25"/>
      <c r="W135" s="43"/>
      <c r="X135" s="25"/>
      <c r="Y135" s="25"/>
    </row>
    <row r="136" spans="1:25" s="33" customFormat="1" ht="14.25">
      <c r="A136" s="133"/>
      <c r="B136" s="134" t="s">
        <v>7</v>
      </c>
      <c r="C136" s="134"/>
      <c r="D136" s="134"/>
      <c r="E136" s="135" t="s">
        <v>86</v>
      </c>
      <c r="F136" s="135"/>
      <c r="G136" s="136"/>
      <c r="H136" s="137" t="s">
        <v>9</v>
      </c>
      <c r="I136" s="137"/>
      <c r="J136" s="171" t="s">
        <v>47</v>
      </c>
      <c r="K136" s="171"/>
      <c r="L136" s="138"/>
      <c r="M136" s="32">
        <v>150</v>
      </c>
      <c r="N136" s="133"/>
      <c r="O136" s="134" t="s">
        <v>7</v>
      </c>
      <c r="P136" s="134"/>
      <c r="Q136" s="134"/>
      <c r="R136" s="135" t="s">
        <v>87</v>
      </c>
      <c r="S136" s="135"/>
      <c r="T136" s="136"/>
      <c r="U136" s="137" t="s">
        <v>9</v>
      </c>
      <c r="V136" s="137"/>
      <c r="W136" s="171" t="s">
        <v>49</v>
      </c>
      <c r="X136" s="171"/>
      <c r="Y136" s="138"/>
    </row>
    <row r="137" spans="1:25" s="33" customFormat="1" ht="12.75">
      <c r="A137" s="139"/>
      <c r="B137" s="139"/>
      <c r="C137" s="37"/>
      <c r="D137" s="37"/>
      <c r="E137" s="37"/>
      <c r="F137" s="37"/>
      <c r="G137" s="37"/>
      <c r="H137" s="140" t="s">
        <v>13</v>
      </c>
      <c r="I137" s="140"/>
      <c r="J137" s="171" t="s">
        <v>14</v>
      </c>
      <c r="K137" s="171"/>
      <c r="L137" s="138"/>
      <c r="M137" s="32">
        <v>150</v>
      </c>
      <c r="N137" s="139"/>
      <c r="O137" s="139"/>
      <c r="P137" s="37"/>
      <c r="Q137" s="37"/>
      <c r="R137" s="37"/>
      <c r="S137" s="37"/>
      <c r="T137" s="37"/>
      <c r="U137" s="140" t="s">
        <v>13</v>
      </c>
      <c r="V137" s="140"/>
      <c r="W137" s="171" t="s">
        <v>15</v>
      </c>
      <c r="X137" s="171"/>
      <c r="Y137" s="138"/>
    </row>
    <row r="138" spans="1:25" s="33" customFormat="1" ht="4.5" customHeight="1">
      <c r="A138" s="141"/>
      <c r="B138" s="142"/>
      <c r="C138" s="143"/>
      <c r="D138" s="144"/>
      <c r="E138" s="145"/>
      <c r="F138" s="145"/>
      <c r="G138" s="146"/>
      <c r="H138" s="145"/>
      <c r="I138" s="147"/>
      <c r="J138" s="143"/>
      <c r="K138" s="142"/>
      <c r="L138" s="148"/>
      <c r="M138" s="32"/>
      <c r="N138" s="141"/>
      <c r="O138" s="142"/>
      <c r="P138" s="143"/>
      <c r="Q138" s="144"/>
      <c r="R138" s="145"/>
      <c r="S138" s="145"/>
      <c r="T138" s="146"/>
      <c r="U138" s="145"/>
      <c r="V138" s="147"/>
      <c r="W138" s="143"/>
      <c r="X138" s="142"/>
      <c r="Y138" s="148"/>
    </row>
    <row r="139" spans="1:25" s="33" customFormat="1" ht="12.75" customHeight="1">
      <c r="A139" s="149" t="str">
        <f>$A$4</f>
        <v>1 тур</v>
      </c>
      <c r="B139" s="26"/>
      <c r="C139" s="27"/>
      <c r="D139" s="150"/>
      <c r="E139" s="28" t="s">
        <v>16</v>
      </c>
      <c r="F139" s="29" t="s">
        <v>279</v>
      </c>
      <c r="H139" s="30"/>
      <c r="I139" s="31"/>
      <c r="J139" s="36"/>
      <c r="K139" s="72"/>
      <c r="L139" s="73"/>
      <c r="M139" s="32"/>
      <c r="N139" s="149" t="str">
        <f>$A$4</f>
        <v>1 тур</v>
      </c>
      <c r="O139" s="26"/>
      <c r="P139" s="27"/>
      <c r="Q139" s="150"/>
      <c r="R139" s="28" t="s">
        <v>16</v>
      </c>
      <c r="S139" s="29" t="s">
        <v>64</v>
      </c>
      <c r="U139" s="30"/>
      <c r="V139" s="31"/>
      <c r="W139" s="36"/>
      <c r="X139" s="72"/>
      <c r="Y139" s="73"/>
    </row>
    <row r="140" spans="1:25" s="33" customFormat="1" ht="12.75" customHeight="1">
      <c r="A140" s="151"/>
      <c r="B140" s="26"/>
      <c r="C140" s="27"/>
      <c r="D140" s="150"/>
      <c r="E140" s="34" t="s">
        <v>18</v>
      </c>
      <c r="F140" s="29" t="s">
        <v>332</v>
      </c>
      <c r="H140" s="35"/>
      <c r="I140" s="36"/>
      <c r="J140" s="38"/>
      <c r="K140" s="74">
        <f>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</f>
        <v>4.1</v>
      </c>
      <c r="L140" s="75"/>
      <c r="M140" s="32"/>
      <c r="N140" s="151"/>
      <c r="O140" s="26"/>
      <c r="P140" s="27"/>
      <c r="Q140" s="150"/>
      <c r="R140" s="34" t="s">
        <v>18</v>
      </c>
      <c r="S140" s="29" t="s">
        <v>333</v>
      </c>
      <c r="U140" s="35"/>
      <c r="V140" s="36"/>
      <c r="W140" s="38"/>
      <c r="X140" s="74">
        <f>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</f>
        <v>10.1</v>
      </c>
      <c r="Y140" s="75"/>
    </row>
    <row r="141" spans="1:25" s="33" customFormat="1" ht="12.75" customHeight="1">
      <c r="A141" s="151"/>
      <c r="B141" s="26"/>
      <c r="C141" s="27"/>
      <c r="D141" s="150"/>
      <c r="E141" s="34" t="s">
        <v>20</v>
      </c>
      <c r="F141" s="29" t="s">
        <v>334</v>
      </c>
      <c r="H141" s="30"/>
      <c r="I141" s="36"/>
      <c r="J141" s="76">
        <f>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</f>
        <v>15.1</v>
      </c>
      <c r="K141" s="74" t="s">
        <v>158</v>
      </c>
      <c r="L141" s="77">
        <f>(LEN(I143&amp;I144&amp;I145&amp;I146)-LEN(SUBSTITUTE(I143&amp;I144&amp;I145&amp;I146,"Т","")))*4+(LEN(I143&amp;I144&amp;I145&amp;I146)-LEN(SUBSTITUTE(I143&amp;I144&amp;I145&amp;I146,"К","")))*3+(LEN(I143&amp;I144&amp;I145&amp;I146)-LEN(SUBSTITUTE(I143&amp;I144&amp;I145&amp;I146,"Д","")))*2+(LEN(I143&amp;I144&amp;I145&amp;I146)-LEN(SUBSTITUTE(I143&amp;I144&amp;I145&amp;I146,"В","")))+0.1</f>
        <v>8.1</v>
      </c>
      <c r="M141" s="32"/>
      <c r="N141" s="151"/>
      <c r="O141" s="26"/>
      <c r="P141" s="27"/>
      <c r="Q141" s="150"/>
      <c r="R141" s="34" t="s">
        <v>20</v>
      </c>
      <c r="S141" s="29" t="s">
        <v>335</v>
      </c>
      <c r="U141" s="30"/>
      <c r="V141" s="36"/>
      <c r="W141" s="76">
        <f>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</f>
        <v>14.1</v>
      </c>
      <c r="X141" s="74" t="s">
        <v>158</v>
      </c>
      <c r="Y141" s="77">
        <f>(LEN(V143&amp;V144&amp;V145&amp;V146)-LEN(SUBSTITUTE(V143&amp;V144&amp;V145&amp;V146,"Т","")))*4+(LEN(V143&amp;V144&amp;V145&amp;V146)-LEN(SUBSTITUTE(V143&amp;V144&amp;V145&amp;V146,"К","")))*3+(LEN(V143&amp;V144&amp;V145&amp;V146)-LEN(SUBSTITUTE(V143&amp;V144&amp;V145&amp;V146,"Д","")))*2+(LEN(V143&amp;V144&amp;V145&amp;V146)-LEN(SUBSTITUTE(V143&amp;V144&amp;V145&amp;V146,"В","")))+0.1</f>
        <v>9.1</v>
      </c>
    </row>
    <row r="142" spans="1:25" s="33" customFormat="1" ht="12.75" customHeight="1">
      <c r="A142" s="151"/>
      <c r="B142" s="26"/>
      <c r="C142" s="27"/>
      <c r="D142" s="150"/>
      <c r="E142" s="28" t="s">
        <v>21</v>
      </c>
      <c r="F142" s="29" t="s">
        <v>336</v>
      </c>
      <c r="H142" s="30"/>
      <c r="I142" s="36"/>
      <c r="J142" s="38"/>
      <c r="K142" s="74">
        <f>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</f>
        <v>13.1</v>
      </c>
      <c r="L142" s="75"/>
      <c r="M142" s="32"/>
      <c r="N142" s="151"/>
      <c r="O142" s="26"/>
      <c r="P142" s="27"/>
      <c r="Q142" s="150"/>
      <c r="R142" s="28" t="s">
        <v>21</v>
      </c>
      <c r="S142" s="29" t="s">
        <v>52</v>
      </c>
      <c r="U142" s="30"/>
      <c r="V142" s="36"/>
      <c r="W142" s="38"/>
      <c r="X142" s="74">
        <f>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</f>
        <v>7.1</v>
      </c>
      <c r="Y142" s="75"/>
    </row>
    <row r="143" spans="1:25" s="33" customFormat="1" ht="12.75" customHeight="1">
      <c r="A143" s="78" t="s">
        <v>16</v>
      </c>
      <c r="B143" s="152" t="s">
        <v>337</v>
      </c>
      <c r="C143" s="27"/>
      <c r="D143" s="150"/>
      <c r="F143" s="30"/>
      <c r="H143" s="28" t="s">
        <v>16</v>
      </c>
      <c r="I143" s="153" t="s">
        <v>338</v>
      </c>
      <c r="J143" s="30"/>
      <c r="K143" s="38"/>
      <c r="L143" s="73"/>
      <c r="M143" s="32"/>
      <c r="N143" s="78" t="s">
        <v>16</v>
      </c>
      <c r="O143" s="152" t="s">
        <v>339</v>
      </c>
      <c r="P143" s="27"/>
      <c r="Q143" s="150"/>
      <c r="S143" s="30"/>
      <c r="U143" s="28" t="s">
        <v>16</v>
      </c>
      <c r="V143" s="153" t="s">
        <v>340</v>
      </c>
      <c r="W143" s="30"/>
      <c r="X143" s="38"/>
      <c r="Y143" s="73"/>
    </row>
    <row r="144" spans="1:25" s="33" customFormat="1" ht="12.75" customHeight="1">
      <c r="A144" s="79" t="s">
        <v>18</v>
      </c>
      <c r="B144" s="152" t="s">
        <v>64</v>
      </c>
      <c r="C144" s="39"/>
      <c r="D144" s="150"/>
      <c r="F144" s="36"/>
      <c r="H144" s="34" t="s">
        <v>18</v>
      </c>
      <c r="I144" s="153" t="s">
        <v>341</v>
      </c>
      <c r="J144" s="30"/>
      <c r="K144" s="38"/>
      <c r="L144" s="73"/>
      <c r="M144" s="32"/>
      <c r="N144" s="79" t="s">
        <v>18</v>
      </c>
      <c r="O144" s="152" t="s">
        <v>342</v>
      </c>
      <c r="P144" s="39"/>
      <c r="Q144" s="150"/>
      <c r="S144" s="36"/>
      <c r="U144" s="34" t="s">
        <v>18</v>
      </c>
      <c r="V144" s="153" t="s">
        <v>22</v>
      </c>
      <c r="W144" s="30"/>
      <c r="X144" s="38"/>
      <c r="Y144" s="73"/>
    </row>
    <row r="145" spans="1:25" s="33" customFormat="1" ht="12.75" customHeight="1">
      <c r="A145" s="79" t="s">
        <v>20</v>
      </c>
      <c r="B145" s="152" t="s">
        <v>343</v>
      </c>
      <c r="C145" s="27"/>
      <c r="D145" s="150"/>
      <c r="F145" s="36"/>
      <c r="H145" s="34" t="s">
        <v>20</v>
      </c>
      <c r="I145" s="153" t="s">
        <v>96</v>
      </c>
      <c r="J145" s="30"/>
      <c r="K145" s="30"/>
      <c r="L145" s="73"/>
      <c r="M145" s="32"/>
      <c r="N145" s="79" t="s">
        <v>20</v>
      </c>
      <c r="O145" s="152" t="s">
        <v>97</v>
      </c>
      <c r="P145" s="27"/>
      <c r="Q145" s="150"/>
      <c r="S145" s="36"/>
      <c r="U145" s="34" t="s">
        <v>20</v>
      </c>
      <c r="V145" s="153" t="s">
        <v>344</v>
      </c>
      <c r="W145" s="30"/>
      <c r="X145" s="30"/>
      <c r="Y145" s="73"/>
    </row>
    <row r="146" spans="1:25" s="33" customFormat="1" ht="12.75" customHeight="1">
      <c r="A146" s="78" t="s">
        <v>21</v>
      </c>
      <c r="B146" s="152" t="s">
        <v>345</v>
      </c>
      <c r="C146" s="39"/>
      <c r="D146" s="150"/>
      <c r="F146" s="30"/>
      <c r="H146" s="28" t="s">
        <v>21</v>
      </c>
      <c r="I146" s="153" t="s">
        <v>23</v>
      </c>
      <c r="J146" s="80" t="s">
        <v>117</v>
      </c>
      <c r="K146" s="38"/>
      <c r="L146" s="73"/>
      <c r="M146" s="32"/>
      <c r="N146" s="78" t="s">
        <v>21</v>
      </c>
      <c r="O146" s="152" t="s">
        <v>346</v>
      </c>
      <c r="P146" s="39"/>
      <c r="Q146" s="150"/>
      <c r="S146" s="30"/>
      <c r="U146" s="28" t="s">
        <v>21</v>
      </c>
      <c r="V146" s="153" t="s">
        <v>17</v>
      </c>
      <c r="W146" s="80" t="s">
        <v>117</v>
      </c>
      <c r="X146" s="38"/>
      <c r="Y146" s="73"/>
    </row>
    <row r="147" spans="1:25" s="33" customFormat="1" ht="12.75" customHeight="1">
      <c r="A147" s="154"/>
      <c r="B147" s="39"/>
      <c r="C147" s="39"/>
      <c r="D147" s="150"/>
      <c r="E147" s="28" t="s">
        <v>16</v>
      </c>
      <c r="F147" s="29" t="s">
        <v>347</v>
      </c>
      <c r="H147" s="30"/>
      <c r="I147" s="81" t="s">
        <v>27</v>
      </c>
      <c r="J147" s="155" t="s">
        <v>348</v>
      </c>
      <c r="K147" s="38"/>
      <c r="L147" s="73"/>
      <c r="M147" s="32"/>
      <c r="N147" s="154"/>
      <c r="O147" s="39"/>
      <c r="P147" s="39"/>
      <c r="Q147" s="150"/>
      <c r="R147" s="28" t="s">
        <v>16</v>
      </c>
      <c r="S147" s="29" t="s">
        <v>14</v>
      </c>
      <c r="U147" s="30"/>
      <c r="V147" s="81" t="s">
        <v>27</v>
      </c>
      <c r="W147" s="155" t="s">
        <v>349</v>
      </c>
      <c r="X147" s="38"/>
      <c r="Y147" s="73"/>
    </row>
    <row r="148" spans="1:25" s="33" customFormat="1" ht="12.75" customHeight="1">
      <c r="A148" s="151"/>
      <c r="B148" s="82" t="s">
        <v>29</v>
      </c>
      <c r="C148" s="27"/>
      <c r="D148" s="150"/>
      <c r="E148" s="34" t="s">
        <v>18</v>
      </c>
      <c r="F148" s="29" t="s">
        <v>80</v>
      </c>
      <c r="H148" s="30"/>
      <c r="I148" s="81" t="s">
        <v>30</v>
      </c>
      <c r="J148" s="155" t="s">
        <v>348</v>
      </c>
      <c r="K148" s="26"/>
      <c r="L148" s="73"/>
      <c r="M148" s="32"/>
      <c r="N148" s="151"/>
      <c r="O148" s="82" t="s">
        <v>29</v>
      </c>
      <c r="P148" s="27"/>
      <c r="Q148" s="150"/>
      <c r="R148" s="34" t="s">
        <v>18</v>
      </c>
      <c r="S148" s="29" t="s">
        <v>54</v>
      </c>
      <c r="U148" s="30"/>
      <c r="V148" s="81" t="s">
        <v>30</v>
      </c>
      <c r="W148" s="155" t="s">
        <v>349</v>
      </c>
      <c r="X148" s="26"/>
      <c r="Y148" s="73"/>
    </row>
    <row r="149" spans="1:25" s="33" customFormat="1" ht="12.75" customHeight="1">
      <c r="A149" s="151"/>
      <c r="B149" s="156" t="s">
        <v>350</v>
      </c>
      <c r="C149" s="27"/>
      <c r="D149" s="150"/>
      <c r="E149" s="34" t="s">
        <v>20</v>
      </c>
      <c r="F149" s="29" t="s">
        <v>351</v>
      </c>
      <c r="H149" s="38"/>
      <c r="I149" s="81" t="s">
        <v>32</v>
      </c>
      <c r="J149" s="155" t="s">
        <v>352</v>
      </c>
      <c r="K149" s="26"/>
      <c r="L149" s="73"/>
      <c r="M149" s="32"/>
      <c r="N149" s="151"/>
      <c r="O149" s="156" t="s">
        <v>353</v>
      </c>
      <c r="P149" s="27"/>
      <c r="Q149" s="150"/>
      <c r="R149" s="34" t="s">
        <v>20</v>
      </c>
      <c r="S149" s="29" t="s">
        <v>354</v>
      </c>
      <c r="U149" s="38"/>
      <c r="V149" s="81" t="s">
        <v>32</v>
      </c>
      <c r="W149" s="155" t="s">
        <v>355</v>
      </c>
      <c r="X149" s="26"/>
      <c r="Y149" s="73"/>
    </row>
    <row r="150" spans="1:25" s="33" customFormat="1" ht="12.75" customHeight="1">
      <c r="A150" s="157"/>
      <c r="B150" s="37"/>
      <c r="C150" s="37"/>
      <c r="D150" s="150"/>
      <c r="E150" s="28" t="s">
        <v>21</v>
      </c>
      <c r="F150" s="152" t="s">
        <v>24</v>
      </c>
      <c r="H150" s="37"/>
      <c r="I150" s="83" t="s">
        <v>33</v>
      </c>
      <c r="J150" s="158" t="s">
        <v>352</v>
      </c>
      <c r="K150" s="37"/>
      <c r="L150" s="159"/>
      <c r="M150" s="40"/>
      <c r="N150" s="157"/>
      <c r="O150" s="37"/>
      <c r="P150" s="37"/>
      <c r="Q150" s="150"/>
      <c r="R150" s="28" t="s">
        <v>21</v>
      </c>
      <c r="S150" s="152" t="s">
        <v>356</v>
      </c>
      <c r="U150" s="37"/>
      <c r="V150" s="83" t="s">
        <v>33</v>
      </c>
      <c r="W150" s="158" t="s">
        <v>355</v>
      </c>
      <c r="X150" s="37"/>
      <c r="Y150" s="159"/>
    </row>
    <row r="151" spans="1:25" ht="4.5" customHeight="1">
      <c r="A151" s="84"/>
      <c r="B151" s="85"/>
      <c r="C151" s="86"/>
      <c r="D151" s="87"/>
      <c r="E151" s="88"/>
      <c r="F151" s="88"/>
      <c r="G151" s="89"/>
      <c r="H151" s="90"/>
      <c r="I151" s="90"/>
      <c r="J151" s="86"/>
      <c r="K151" s="85"/>
      <c r="L151" s="91"/>
      <c r="N151" s="84"/>
      <c r="O151" s="85"/>
      <c r="P151" s="86"/>
      <c r="Q151" s="87"/>
      <c r="R151" s="88"/>
      <c r="S151" s="88"/>
      <c r="T151" s="89"/>
      <c r="U151" s="90"/>
      <c r="V151" s="90"/>
      <c r="W151" s="86"/>
      <c r="X151" s="85"/>
      <c r="Y151" s="91"/>
    </row>
    <row r="152" spans="1:25" ht="12.75" customHeight="1">
      <c r="A152" s="92"/>
      <c r="B152" s="92" t="s">
        <v>34</v>
      </c>
      <c r="C152" s="93"/>
      <c r="D152" s="94" t="s">
        <v>35</v>
      </c>
      <c r="E152" s="94" t="s">
        <v>36</v>
      </c>
      <c r="F152" s="95" t="s">
        <v>118</v>
      </c>
      <c r="G152" s="94" t="s">
        <v>37</v>
      </c>
      <c r="H152" s="96" t="s">
        <v>38</v>
      </c>
      <c r="I152" s="97"/>
      <c r="J152" s="93" t="s">
        <v>39</v>
      </c>
      <c r="K152" s="94" t="s">
        <v>34</v>
      </c>
      <c r="L152" s="92" t="s">
        <v>40</v>
      </c>
      <c r="M152" s="24">
        <v>150</v>
      </c>
      <c r="N152" s="92"/>
      <c r="O152" s="92" t="s">
        <v>34</v>
      </c>
      <c r="P152" s="93"/>
      <c r="Q152" s="94" t="s">
        <v>35</v>
      </c>
      <c r="R152" s="94" t="s">
        <v>36</v>
      </c>
      <c r="S152" s="95" t="s">
        <v>118</v>
      </c>
      <c r="T152" s="94" t="s">
        <v>37</v>
      </c>
      <c r="U152" s="96" t="s">
        <v>38</v>
      </c>
      <c r="V152" s="97"/>
      <c r="W152" s="93" t="s">
        <v>39</v>
      </c>
      <c r="X152" s="94" t="s">
        <v>34</v>
      </c>
      <c r="Y152" s="92" t="s">
        <v>40</v>
      </c>
    </row>
    <row r="153" spans="1:25" ht="12.75">
      <c r="A153" s="98" t="s">
        <v>40</v>
      </c>
      <c r="B153" s="99" t="s">
        <v>41</v>
      </c>
      <c r="C153" s="100" t="s">
        <v>42</v>
      </c>
      <c r="D153" s="101" t="s">
        <v>43</v>
      </c>
      <c r="E153" s="101" t="s">
        <v>44</v>
      </c>
      <c r="F153" s="101"/>
      <c r="G153" s="101"/>
      <c r="H153" s="102" t="s">
        <v>42</v>
      </c>
      <c r="I153" s="102" t="s">
        <v>39</v>
      </c>
      <c r="J153" s="103"/>
      <c r="K153" s="98" t="s">
        <v>41</v>
      </c>
      <c r="L153" s="98"/>
      <c r="M153" s="24">
        <v>150</v>
      </c>
      <c r="N153" s="98" t="s">
        <v>40</v>
      </c>
      <c r="O153" s="98" t="s">
        <v>41</v>
      </c>
      <c r="P153" s="103" t="s">
        <v>42</v>
      </c>
      <c r="Q153" s="104" t="s">
        <v>43</v>
      </c>
      <c r="R153" s="104" t="s">
        <v>44</v>
      </c>
      <c r="S153" s="104"/>
      <c r="T153" s="104"/>
      <c r="U153" s="102" t="s">
        <v>42</v>
      </c>
      <c r="V153" s="102" t="s">
        <v>39</v>
      </c>
      <c r="W153" s="103"/>
      <c r="X153" s="98" t="s">
        <v>41</v>
      </c>
      <c r="Y153" s="98"/>
    </row>
    <row r="154" spans="1:25" ht="16.5" customHeight="1">
      <c r="A154" s="105">
        <v>0</v>
      </c>
      <c r="B154" s="106">
        <v>6</v>
      </c>
      <c r="C154" s="107">
        <v>32</v>
      </c>
      <c r="D154" s="108" t="s">
        <v>71</v>
      </c>
      <c r="E154" s="109" t="s">
        <v>33</v>
      </c>
      <c r="F154" s="109" t="s">
        <v>357</v>
      </c>
      <c r="G154" s="111">
        <v>9</v>
      </c>
      <c r="H154" s="112"/>
      <c r="I154" s="112">
        <v>150</v>
      </c>
      <c r="J154" s="113">
        <v>62</v>
      </c>
      <c r="K154" s="114">
        <v>8</v>
      </c>
      <c r="L154" s="105">
        <v>0</v>
      </c>
      <c r="M154" s="24"/>
      <c r="N154" s="105">
        <v>-2</v>
      </c>
      <c r="O154" s="106">
        <v>5</v>
      </c>
      <c r="P154" s="107">
        <v>51</v>
      </c>
      <c r="Q154" s="115" t="s">
        <v>57</v>
      </c>
      <c r="R154" s="109" t="s">
        <v>32</v>
      </c>
      <c r="S154" s="119" t="s">
        <v>358</v>
      </c>
      <c r="T154" s="117">
        <v>10</v>
      </c>
      <c r="U154" s="112"/>
      <c r="V154" s="112">
        <v>420</v>
      </c>
      <c r="W154" s="113">
        <v>41</v>
      </c>
      <c r="X154" s="118">
        <v>9</v>
      </c>
      <c r="Y154" s="105">
        <v>2</v>
      </c>
    </row>
    <row r="155" spans="1:25" ht="16.5" customHeight="1">
      <c r="A155" s="105">
        <v>0</v>
      </c>
      <c r="B155" s="106">
        <v>9</v>
      </c>
      <c r="C155" s="107">
        <v>71</v>
      </c>
      <c r="D155" s="108" t="s">
        <v>221</v>
      </c>
      <c r="E155" s="109" t="s">
        <v>32</v>
      </c>
      <c r="F155" s="109" t="s">
        <v>359</v>
      </c>
      <c r="G155" s="111">
        <v>9</v>
      </c>
      <c r="H155" s="112"/>
      <c r="I155" s="112">
        <v>140</v>
      </c>
      <c r="J155" s="113">
        <v>22</v>
      </c>
      <c r="K155" s="114">
        <v>5</v>
      </c>
      <c r="L155" s="105">
        <v>0</v>
      </c>
      <c r="M155" s="24"/>
      <c r="N155" s="105">
        <v>5</v>
      </c>
      <c r="O155" s="106">
        <v>11</v>
      </c>
      <c r="P155" s="107">
        <v>42</v>
      </c>
      <c r="Q155" s="108" t="s">
        <v>73</v>
      </c>
      <c r="R155" s="109" t="s">
        <v>32</v>
      </c>
      <c r="S155" s="119" t="s">
        <v>358</v>
      </c>
      <c r="T155" s="117">
        <v>9</v>
      </c>
      <c r="U155" s="112"/>
      <c r="V155" s="112">
        <v>140</v>
      </c>
      <c r="W155" s="113">
        <v>52</v>
      </c>
      <c r="X155" s="118">
        <v>3</v>
      </c>
      <c r="Y155" s="105">
        <v>-5</v>
      </c>
    </row>
    <row r="156" spans="1:25" ht="16.5" customHeight="1">
      <c r="A156" s="105">
        <v>-1</v>
      </c>
      <c r="B156" s="106">
        <v>2</v>
      </c>
      <c r="C156" s="120">
        <v>21</v>
      </c>
      <c r="D156" s="108" t="s">
        <v>221</v>
      </c>
      <c r="E156" s="121" t="s">
        <v>32</v>
      </c>
      <c r="F156" s="121" t="s">
        <v>360</v>
      </c>
      <c r="G156" s="123">
        <v>10</v>
      </c>
      <c r="H156" s="124"/>
      <c r="I156" s="124">
        <v>170</v>
      </c>
      <c r="J156" s="125">
        <v>72</v>
      </c>
      <c r="K156" s="126">
        <v>12</v>
      </c>
      <c r="L156" s="127">
        <v>1</v>
      </c>
      <c r="M156" s="42"/>
      <c r="N156" s="127">
        <v>5</v>
      </c>
      <c r="O156" s="128">
        <v>11</v>
      </c>
      <c r="P156" s="107">
        <v>32</v>
      </c>
      <c r="Q156" s="115" t="s">
        <v>59</v>
      </c>
      <c r="R156" s="109" t="s">
        <v>32</v>
      </c>
      <c r="S156" s="119" t="s">
        <v>358</v>
      </c>
      <c r="T156" s="117">
        <v>9</v>
      </c>
      <c r="U156" s="112"/>
      <c r="V156" s="112">
        <v>140</v>
      </c>
      <c r="W156" s="113">
        <v>62</v>
      </c>
      <c r="X156" s="118">
        <v>3</v>
      </c>
      <c r="Y156" s="127">
        <v>-5</v>
      </c>
    </row>
    <row r="157" spans="1:25" ht="16.5" customHeight="1">
      <c r="A157" s="105">
        <v>-1</v>
      </c>
      <c r="B157" s="106">
        <v>2</v>
      </c>
      <c r="C157" s="107">
        <v>61</v>
      </c>
      <c r="D157" s="115" t="s">
        <v>255</v>
      </c>
      <c r="E157" s="121" t="s">
        <v>33</v>
      </c>
      <c r="F157" s="121" t="s">
        <v>361</v>
      </c>
      <c r="G157" s="111">
        <v>10</v>
      </c>
      <c r="H157" s="112"/>
      <c r="I157" s="112">
        <v>170</v>
      </c>
      <c r="J157" s="113">
        <v>31</v>
      </c>
      <c r="K157" s="114">
        <v>12</v>
      </c>
      <c r="L157" s="105">
        <v>1</v>
      </c>
      <c r="M157" s="24"/>
      <c r="N157" s="105">
        <v>-2</v>
      </c>
      <c r="O157" s="106">
        <v>5</v>
      </c>
      <c r="P157" s="107">
        <v>71</v>
      </c>
      <c r="Q157" s="115" t="s">
        <v>57</v>
      </c>
      <c r="R157" s="121" t="s">
        <v>32</v>
      </c>
      <c r="S157" s="160" t="s">
        <v>358</v>
      </c>
      <c r="T157" s="117">
        <v>10</v>
      </c>
      <c r="U157" s="112"/>
      <c r="V157" s="112">
        <v>420</v>
      </c>
      <c r="W157" s="113">
        <v>22</v>
      </c>
      <c r="X157" s="118">
        <v>9</v>
      </c>
      <c r="Y157" s="105">
        <v>2</v>
      </c>
    </row>
    <row r="158" spans="1:25" ht="16.5" customHeight="1">
      <c r="A158" s="105">
        <v>-1</v>
      </c>
      <c r="B158" s="106">
        <v>2</v>
      </c>
      <c r="C158" s="107">
        <v>81</v>
      </c>
      <c r="D158" s="115" t="s">
        <v>255</v>
      </c>
      <c r="E158" s="121" t="s">
        <v>33</v>
      </c>
      <c r="F158" s="121" t="s">
        <v>361</v>
      </c>
      <c r="G158" s="111">
        <v>10</v>
      </c>
      <c r="H158" s="112"/>
      <c r="I158" s="112">
        <v>170</v>
      </c>
      <c r="J158" s="113">
        <v>11</v>
      </c>
      <c r="K158" s="114">
        <v>12</v>
      </c>
      <c r="L158" s="105">
        <v>1</v>
      </c>
      <c r="M158" s="24"/>
      <c r="N158" s="105">
        <v>-6</v>
      </c>
      <c r="O158" s="106">
        <v>0</v>
      </c>
      <c r="P158" s="107">
        <v>61</v>
      </c>
      <c r="Q158" s="115" t="s">
        <v>58</v>
      </c>
      <c r="R158" s="121" t="s">
        <v>32</v>
      </c>
      <c r="S158" s="160" t="s">
        <v>358</v>
      </c>
      <c r="T158" s="117">
        <v>10</v>
      </c>
      <c r="U158" s="112"/>
      <c r="V158" s="112">
        <v>590</v>
      </c>
      <c r="W158" s="113">
        <v>31</v>
      </c>
      <c r="X158" s="118">
        <v>14</v>
      </c>
      <c r="Y158" s="105">
        <v>6</v>
      </c>
    </row>
    <row r="159" spans="1:25" ht="16.5" customHeight="1">
      <c r="A159" s="105">
        <v>5</v>
      </c>
      <c r="B159" s="106">
        <v>13</v>
      </c>
      <c r="C159" s="107">
        <v>42</v>
      </c>
      <c r="D159" s="115" t="s">
        <v>183</v>
      </c>
      <c r="E159" s="121" t="s">
        <v>32</v>
      </c>
      <c r="F159" s="121" t="s">
        <v>331</v>
      </c>
      <c r="G159" s="111">
        <v>9</v>
      </c>
      <c r="H159" s="112">
        <v>50</v>
      </c>
      <c r="I159" s="112"/>
      <c r="J159" s="113">
        <v>52</v>
      </c>
      <c r="K159" s="114">
        <v>1</v>
      </c>
      <c r="L159" s="105">
        <v>-5</v>
      </c>
      <c r="M159" s="24"/>
      <c r="N159" s="105">
        <v>-2</v>
      </c>
      <c r="O159" s="106">
        <v>5</v>
      </c>
      <c r="P159" s="107">
        <v>21</v>
      </c>
      <c r="Q159" s="115" t="s">
        <v>57</v>
      </c>
      <c r="R159" s="121" t="s">
        <v>32</v>
      </c>
      <c r="S159" s="160" t="s">
        <v>298</v>
      </c>
      <c r="T159" s="117">
        <v>10</v>
      </c>
      <c r="U159" s="112"/>
      <c r="V159" s="112">
        <v>420</v>
      </c>
      <c r="W159" s="113">
        <v>72</v>
      </c>
      <c r="X159" s="118">
        <v>9</v>
      </c>
      <c r="Y159" s="105">
        <v>2</v>
      </c>
    </row>
    <row r="160" spans="1:25" ht="16.5" customHeight="1">
      <c r="A160" s="105">
        <v>5</v>
      </c>
      <c r="B160" s="106">
        <v>13</v>
      </c>
      <c r="C160" s="107">
        <v>51</v>
      </c>
      <c r="D160" s="108" t="s">
        <v>183</v>
      </c>
      <c r="E160" s="109" t="s">
        <v>32</v>
      </c>
      <c r="F160" s="109" t="s">
        <v>331</v>
      </c>
      <c r="G160" s="111">
        <v>9</v>
      </c>
      <c r="H160" s="112">
        <v>50</v>
      </c>
      <c r="I160" s="112"/>
      <c r="J160" s="113">
        <v>41</v>
      </c>
      <c r="K160" s="114">
        <v>1</v>
      </c>
      <c r="L160" s="105">
        <v>-5</v>
      </c>
      <c r="M160" s="24"/>
      <c r="N160" s="105">
        <v>-2</v>
      </c>
      <c r="O160" s="106">
        <v>5</v>
      </c>
      <c r="P160" s="107">
        <v>81</v>
      </c>
      <c r="Q160" s="108" t="s">
        <v>57</v>
      </c>
      <c r="R160" s="109" t="s">
        <v>32</v>
      </c>
      <c r="S160" s="119" t="s">
        <v>358</v>
      </c>
      <c r="T160" s="117">
        <v>10</v>
      </c>
      <c r="U160" s="112"/>
      <c r="V160" s="112">
        <v>420</v>
      </c>
      <c r="W160" s="113">
        <v>11</v>
      </c>
      <c r="X160" s="118">
        <v>9</v>
      </c>
      <c r="Y160" s="105">
        <v>2</v>
      </c>
    </row>
    <row r="161" spans="1:25" ht="16.5" customHeight="1">
      <c r="A161" s="105">
        <v>0</v>
      </c>
      <c r="B161" s="106">
        <v>9</v>
      </c>
      <c r="C161" s="107">
        <v>12</v>
      </c>
      <c r="D161" s="108" t="s">
        <v>221</v>
      </c>
      <c r="E161" s="109" t="s">
        <v>32</v>
      </c>
      <c r="F161" s="109" t="s">
        <v>360</v>
      </c>
      <c r="G161" s="111">
        <v>9</v>
      </c>
      <c r="H161" s="112"/>
      <c r="I161" s="112">
        <v>140</v>
      </c>
      <c r="J161" s="113">
        <v>82</v>
      </c>
      <c r="K161" s="114">
        <v>5</v>
      </c>
      <c r="L161" s="105">
        <v>0</v>
      </c>
      <c r="M161" s="24"/>
      <c r="N161" s="105">
        <v>9</v>
      </c>
      <c r="O161" s="106">
        <v>14</v>
      </c>
      <c r="P161" s="107">
        <v>12</v>
      </c>
      <c r="Q161" s="115" t="s">
        <v>57</v>
      </c>
      <c r="R161" s="109" t="s">
        <v>32</v>
      </c>
      <c r="S161" s="119" t="s">
        <v>358</v>
      </c>
      <c r="T161" s="117">
        <v>9</v>
      </c>
      <c r="U161" s="112">
        <v>50</v>
      </c>
      <c r="V161" s="112"/>
      <c r="W161" s="113">
        <v>82</v>
      </c>
      <c r="X161" s="118">
        <v>0</v>
      </c>
      <c r="Y161" s="105">
        <v>-9</v>
      </c>
    </row>
    <row r="162" spans="1:25" s="33" customFormat="1" ht="9.75" customHeight="1">
      <c r="A162" s="25"/>
      <c r="B162" s="25"/>
      <c r="C162" s="43"/>
      <c r="D162" s="25"/>
      <c r="E162" s="25"/>
      <c r="F162" s="25"/>
      <c r="G162" s="25"/>
      <c r="H162" s="25"/>
      <c r="I162" s="25"/>
      <c r="J162" s="43"/>
      <c r="K162" s="25"/>
      <c r="L162" s="25"/>
      <c r="M162" s="41"/>
      <c r="N162" s="25"/>
      <c r="O162" s="25"/>
      <c r="P162" s="43"/>
      <c r="Q162" s="25"/>
      <c r="R162" s="25"/>
      <c r="S162" s="25"/>
      <c r="T162" s="25"/>
      <c r="U162" s="25"/>
      <c r="V162" s="25"/>
      <c r="W162" s="43"/>
      <c r="X162" s="25"/>
      <c r="Y162" s="25"/>
    </row>
    <row r="163" spans="1:25" s="33" customFormat="1" ht="14.25">
      <c r="A163" s="133"/>
      <c r="B163" s="134" t="s">
        <v>7</v>
      </c>
      <c r="C163" s="134"/>
      <c r="D163" s="134"/>
      <c r="E163" s="135" t="s">
        <v>93</v>
      </c>
      <c r="F163" s="135"/>
      <c r="G163" s="136"/>
      <c r="H163" s="137" t="s">
        <v>9</v>
      </c>
      <c r="I163" s="137"/>
      <c r="J163" s="171" t="s">
        <v>10</v>
      </c>
      <c r="K163" s="171"/>
      <c r="L163" s="138"/>
      <c r="M163" s="32">
        <v>150</v>
      </c>
      <c r="N163" s="133"/>
      <c r="O163" s="134" t="s">
        <v>7</v>
      </c>
      <c r="P163" s="134"/>
      <c r="Q163" s="134"/>
      <c r="R163" s="135" t="s">
        <v>94</v>
      </c>
      <c r="S163" s="135"/>
      <c r="T163" s="136"/>
      <c r="U163" s="137" t="s">
        <v>9</v>
      </c>
      <c r="V163" s="137"/>
      <c r="W163" s="171" t="s">
        <v>12</v>
      </c>
      <c r="X163" s="171"/>
      <c r="Y163" s="138"/>
    </row>
    <row r="164" spans="1:25" s="33" customFormat="1" ht="12.75">
      <c r="A164" s="139"/>
      <c r="B164" s="139"/>
      <c r="C164" s="37"/>
      <c r="D164" s="37"/>
      <c r="E164" s="37"/>
      <c r="F164" s="37"/>
      <c r="G164" s="37"/>
      <c r="H164" s="140" t="s">
        <v>13</v>
      </c>
      <c r="I164" s="140"/>
      <c r="J164" s="171" t="s">
        <v>51</v>
      </c>
      <c r="K164" s="171"/>
      <c r="L164" s="138"/>
      <c r="M164" s="32">
        <v>150</v>
      </c>
      <c r="N164" s="139"/>
      <c r="O164" s="139"/>
      <c r="P164" s="37"/>
      <c r="Q164" s="37"/>
      <c r="R164" s="37"/>
      <c r="S164" s="37"/>
      <c r="T164" s="37"/>
      <c r="U164" s="140" t="s">
        <v>13</v>
      </c>
      <c r="V164" s="140"/>
      <c r="W164" s="171" t="s">
        <v>14</v>
      </c>
      <c r="X164" s="171"/>
      <c r="Y164" s="138"/>
    </row>
    <row r="165" spans="1:25" s="33" customFormat="1" ht="4.5" customHeight="1">
      <c r="A165" s="141"/>
      <c r="B165" s="142"/>
      <c r="C165" s="143"/>
      <c r="D165" s="144"/>
      <c r="E165" s="145"/>
      <c r="F165" s="145"/>
      <c r="G165" s="146"/>
      <c r="H165" s="145"/>
      <c r="I165" s="147"/>
      <c r="J165" s="143"/>
      <c r="K165" s="142"/>
      <c r="L165" s="148"/>
      <c r="M165" s="32"/>
      <c r="N165" s="141"/>
      <c r="O165" s="142"/>
      <c r="P165" s="143"/>
      <c r="Q165" s="144"/>
      <c r="R165" s="145"/>
      <c r="S165" s="145"/>
      <c r="T165" s="146"/>
      <c r="U165" s="145"/>
      <c r="V165" s="147"/>
      <c r="W165" s="143"/>
      <c r="X165" s="142"/>
      <c r="Y165" s="148"/>
    </row>
    <row r="166" spans="1:25" s="33" customFormat="1" ht="12.75" customHeight="1">
      <c r="A166" s="149" t="str">
        <f>$A$4</f>
        <v>1 тур</v>
      </c>
      <c r="B166" s="26"/>
      <c r="C166" s="27"/>
      <c r="D166" s="150"/>
      <c r="E166" s="28" t="s">
        <v>16</v>
      </c>
      <c r="F166" s="29" t="s">
        <v>277</v>
      </c>
      <c r="H166" s="30"/>
      <c r="I166" s="31"/>
      <c r="J166" s="36"/>
      <c r="K166" s="72"/>
      <c r="L166" s="73"/>
      <c r="M166" s="32"/>
      <c r="N166" s="149" t="str">
        <f>$A$4</f>
        <v>1 тур</v>
      </c>
      <c r="O166" s="26"/>
      <c r="P166" s="27"/>
      <c r="Q166" s="150"/>
      <c r="R166" s="28" t="s">
        <v>16</v>
      </c>
      <c r="S166" s="29" t="s">
        <v>362</v>
      </c>
      <c r="U166" s="30"/>
      <c r="V166" s="31"/>
      <c r="W166" s="36"/>
      <c r="X166" s="72"/>
      <c r="Y166" s="73"/>
    </row>
    <row r="167" spans="1:25" s="33" customFormat="1" ht="12.75" customHeight="1">
      <c r="A167" s="151"/>
      <c r="B167" s="26"/>
      <c r="C167" s="27"/>
      <c r="D167" s="150"/>
      <c r="E167" s="34" t="s">
        <v>18</v>
      </c>
      <c r="F167" s="29" t="s">
        <v>363</v>
      </c>
      <c r="H167" s="35"/>
      <c r="I167" s="36"/>
      <c r="J167" s="38"/>
      <c r="K167" s="74">
        <f>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</f>
        <v>13.1</v>
      </c>
      <c r="L167" s="75"/>
      <c r="M167" s="32"/>
      <c r="N167" s="151"/>
      <c r="O167" s="26"/>
      <c r="P167" s="27"/>
      <c r="Q167" s="150"/>
      <c r="R167" s="34" t="s">
        <v>18</v>
      </c>
      <c r="S167" s="29" t="s">
        <v>280</v>
      </c>
      <c r="U167" s="35"/>
      <c r="V167" s="36"/>
      <c r="W167" s="38"/>
      <c r="X167" s="74">
        <f>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</f>
        <v>7.1</v>
      </c>
      <c r="Y167" s="75"/>
    </row>
    <row r="168" spans="1:25" s="33" customFormat="1" ht="12.75" customHeight="1">
      <c r="A168" s="151"/>
      <c r="B168" s="26"/>
      <c r="C168" s="27"/>
      <c r="D168" s="150"/>
      <c r="E168" s="34" t="s">
        <v>20</v>
      </c>
      <c r="F168" s="29" t="s">
        <v>364</v>
      </c>
      <c r="H168" s="30"/>
      <c r="I168" s="36"/>
      <c r="J168" s="76">
        <f>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</f>
        <v>13.1</v>
      </c>
      <c r="K168" s="74" t="s">
        <v>158</v>
      </c>
      <c r="L168" s="77">
        <f>(LEN(I170&amp;I171&amp;I172&amp;I173)-LEN(SUBSTITUTE(I170&amp;I171&amp;I172&amp;I173,"Т","")))*4+(LEN(I170&amp;I171&amp;I172&amp;I173)-LEN(SUBSTITUTE(I170&amp;I171&amp;I172&amp;I173,"К","")))*3+(LEN(I170&amp;I171&amp;I172&amp;I173)-LEN(SUBSTITUTE(I170&amp;I171&amp;I172&amp;I173,"Д","")))*2+(LEN(I170&amp;I171&amp;I172&amp;I173)-LEN(SUBSTITUTE(I170&amp;I171&amp;I172&amp;I173,"В","")))+0.1</f>
        <v>8.1</v>
      </c>
      <c r="M168" s="32"/>
      <c r="N168" s="151"/>
      <c r="O168" s="26"/>
      <c r="P168" s="27"/>
      <c r="Q168" s="150"/>
      <c r="R168" s="34" t="s">
        <v>20</v>
      </c>
      <c r="S168" s="29" t="s">
        <v>365</v>
      </c>
      <c r="U168" s="30"/>
      <c r="V168" s="36"/>
      <c r="W168" s="76">
        <f>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</f>
        <v>5.1</v>
      </c>
      <c r="X168" s="74" t="s">
        <v>158</v>
      </c>
      <c r="Y168" s="77">
        <f>(LEN(V170&amp;V171&amp;V172&amp;V173)-LEN(SUBSTITUTE(V170&amp;V171&amp;V172&amp;V173,"Т","")))*4+(LEN(V170&amp;V171&amp;V172&amp;V173)-LEN(SUBSTITUTE(V170&amp;V171&amp;V172&amp;V173,"К","")))*3+(LEN(V170&amp;V171&amp;V172&amp;V173)-LEN(SUBSTITUTE(V170&amp;V171&amp;V172&amp;V173,"Д","")))*2+(LEN(V170&amp;V171&amp;V172&amp;V173)-LEN(SUBSTITUTE(V170&amp;V171&amp;V172&amp;V173,"В","")))+0.1</f>
        <v>12.1</v>
      </c>
    </row>
    <row r="169" spans="1:25" s="33" customFormat="1" ht="12.75" customHeight="1">
      <c r="A169" s="151"/>
      <c r="B169" s="26"/>
      <c r="C169" s="27"/>
      <c r="D169" s="150"/>
      <c r="E169" s="28" t="s">
        <v>21</v>
      </c>
      <c r="F169" s="29" t="s">
        <v>366</v>
      </c>
      <c r="H169" s="30"/>
      <c r="I169" s="36"/>
      <c r="J169" s="38"/>
      <c r="K169" s="74">
        <f>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</f>
        <v>6.1</v>
      </c>
      <c r="L169" s="75"/>
      <c r="M169" s="32"/>
      <c r="N169" s="151"/>
      <c r="O169" s="26"/>
      <c r="P169" s="27"/>
      <c r="Q169" s="150"/>
      <c r="R169" s="28" t="s">
        <v>21</v>
      </c>
      <c r="S169" s="29" t="s">
        <v>367</v>
      </c>
      <c r="U169" s="30"/>
      <c r="V169" s="36"/>
      <c r="W169" s="38"/>
      <c r="X169" s="74">
        <f>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</f>
        <v>16.1</v>
      </c>
      <c r="Y169" s="75"/>
    </row>
    <row r="170" spans="1:25" s="33" customFormat="1" ht="12.75" customHeight="1">
      <c r="A170" s="78" t="s">
        <v>16</v>
      </c>
      <c r="B170" s="152" t="s">
        <v>69</v>
      </c>
      <c r="C170" s="27"/>
      <c r="D170" s="150"/>
      <c r="F170" s="30"/>
      <c r="H170" s="28" t="s">
        <v>16</v>
      </c>
      <c r="I170" s="153" t="s">
        <v>368</v>
      </c>
      <c r="J170" s="30"/>
      <c r="K170" s="38"/>
      <c r="L170" s="73"/>
      <c r="M170" s="32"/>
      <c r="N170" s="78" t="s">
        <v>16</v>
      </c>
      <c r="O170" s="152" t="s">
        <v>369</v>
      </c>
      <c r="P170" s="27"/>
      <c r="Q170" s="150"/>
      <c r="S170" s="30"/>
      <c r="U170" s="28" t="s">
        <v>16</v>
      </c>
      <c r="V170" s="153" t="s">
        <v>370</v>
      </c>
      <c r="W170" s="30"/>
      <c r="X170" s="38"/>
      <c r="Y170" s="73"/>
    </row>
    <row r="171" spans="1:25" s="33" customFormat="1" ht="12.75" customHeight="1">
      <c r="A171" s="79" t="s">
        <v>18</v>
      </c>
      <c r="B171" s="152" t="s">
        <v>191</v>
      </c>
      <c r="C171" s="39"/>
      <c r="D171" s="150"/>
      <c r="F171" s="36"/>
      <c r="H171" s="34" t="s">
        <v>18</v>
      </c>
      <c r="I171" s="153" t="s">
        <v>371</v>
      </c>
      <c r="J171" s="30"/>
      <c r="K171" s="38"/>
      <c r="L171" s="73"/>
      <c r="M171" s="32"/>
      <c r="N171" s="79" t="s">
        <v>18</v>
      </c>
      <c r="O171" s="152" t="s">
        <v>372</v>
      </c>
      <c r="P171" s="39"/>
      <c r="Q171" s="150"/>
      <c r="S171" s="36"/>
      <c r="U171" s="34" t="s">
        <v>18</v>
      </c>
      <c r="V171" s="153" t="s">
        <v>373</v>
      </c>
      <c r="W171" s="30"/>
      <c r="X171" s="38"/>
      <c r="Y171" s="73"/>
    </row>
    <row r="172" spans="1:25" s="33" customFormat="1" ht="12.75" customHeight="1">
      <c r="A172" s="79" t="s">
        <v>20</v>
      </c>
      <c r="B172" s="152" t="s">
        <v>76</v>
      </c>
      <c r="C172" s="27"/>
      <c r="D172" s="150"/>
      <c r="F172" s="36"/>
      <c r="H172" s="34" t="s">
        <v>20</v>
      </c>
      <c r="I172" s="153" t="s">
        <v>279</v>
      </c>
      <c r="J172" s="30"/>
      <c r="K172" s="30"/>
      <c r="L172" s="73"/>
      <c r="M172" s="32"/>
      <c r="N172" s="79" t="s">
        <v>20</v>
      </c>
      <c r="O172" s="152" t="s">
        <v>67</v>
      </c>
      <c r="P172" s="27"/>
      <c r="Q172" s="150"/>
      <c r="S172" s="36"/>
      <c r="U172" s="34" t="s">
        <v>20</v>
      </c>
      <c r="V172" s="153" t="s">
        <v>14</v>
      </c>
      <c r="W172" s="30"/>
      <c r="X172" s="30"/>
      <c r="Y172" s="73"/>
    </row>
    <row r="173" spans="1:25" s="33" customFormat="1" ht="12.75" customHeight="1">
      <c r="A173" s="78" t="s">
        <v>21</v>
      </c>
      <c r="B173" s="152" t="s">
        <v>374</v>
      </c>
      <c r="C173" s="39"/>
      <c r="D173" s="150"/>
      <c r="F173" s="30"/>
      <c r="H173" s="28" t="s">
        <v>21</v>
      </c>
      <c r="I173" s="153" t="s">
        <v>375</v>
      </c>
      <c r="J173" s="80" t="s">
        <v>117</v>
      </c>
      <c r="K173" s="38"/>
      <c r="L173" s="73"/>
      <c r="M173" s="32"/>
      <c r="N173" s="78" t="s">
        <v>21</v>
      </c>
      <c r="O173" s="152" t="s">
        <v>376</v>
      </c>
      <c r="P173" s="39"/>
      <c r="Q173" s="150"/>
      <c r="S173" s="30"/>
      <c r="U173" s="28" t="s">
        <v>21</v>
      </c>
      <c r="V173" s="153" t="s">
        <v>377</v>
      </c>
      <c r="W173" s="80" t="s">
        <v>117</v>
      </c>
      <c r="X173" s="38"/>
      <c r="Y173" s="73"/>
    </row>
    <row r="174" spans="1:25" s="33" customFormat="1" ht="12.75" customHeight="1">
      <c r="A174" s="154"/>
      <c r="B174" s="39"/>
      <c r="C174" s="39"/>
      <c r="D174" s="150"/>
      <c r="E174" s="28" t="s">
        <v>16</v>
      </c>
      <c r="F174" s="29" t="s">
        <v>378</v>
      </c>
      <c r="H174" s="30"/>
      <c r="I174" s="81" t="s">
        <v>27</v>
      </c>
      <c r="J174" s="155" t="s">
        <v>379</v>
      </c>
      <c r="K174" s="38"/>
      <c r="L174" s="73"/>
      <c r="M174" s="32"/>
      <c r="N174" s="154"/>
      <c r="O174" s="39"/>
      <c r="P174" s="39"/>
      <c r="Q174" s="150"/>
      <c r="R174" s="28" t="s">
        <v>16</v>
      </c>
      <c r="S174" s="29" t="s">
        <v>372</v>
      </c>
      <c r="U174" s="30"/>
      <c r="V174" s="81" t="s">
        <v>27</v>
      </c>
      <c r="W174" s="155" t="s">
        <v>380</v>
      </c>
      <c r="X174" s="38"/>
      <c r="Y174" s="73"/>
    </row>
    <row r="175" spans="1:25" s="33" customFormat="1" ht="12.75" customHeight="1">
      <c r="A175" s="151"/>
      <c r="B175" s="82" t="s">
        <v>29</v>
      </c>
      <c r="C175" s="27"/>
      <c r="D175" s="150"/>
      <c r="E175" s="34" t="s">
        <v>18</v>
      </c>
      <c r="F175" s="29" t="s">
        <v>381</v>
      </c>
      <c r="H175" s="30"/>
      <c r="I175" s="81" t="s">
        <v>30</v>
      </c>
      <c r="J175" s="155" t="s">
        <v>382</v>
      </c>
      <c r="K175" s="26"/>
      <c r="L175" s="73"/>
      <c r="M175" s="32"/>
      <c r="N175" s="151"/>
      <c r="O175" s="82" t="s">
        <v>29</v>
      </c>
      <c r="P175" s="27"/>
      <c r="Q175" s="150"/>
      <c r="R175" s="34" t="s">
        <v>18</v>
      </c>
      <c r="S175" s="29" t="s">
        <v>383</v>
      </c>
      <c r="U175" s="30"/>
      <c r="V175" s="81" t="s">
        <v>30</v>
      </c>
      <c r="W175" s="155" t="s">
        <v>380</v>
      </c>
      <c r="X175" s="26"/>
      <c r="Y175" s="73"/>
    </row>
    <row r="176" spans="1:25" s="33" customFormat="1" ht="12.75" customHeight="1">
      <c r="A176" s="151"/>
      <c r="B176" s="156" t="s">
        <v>384</v>
      </c>
      <c r="C176" s="27"/>
      <c r="D176" s="150"/>
      <c r="E176" s="34" t="s">
        <v>20</v>
      </c>
      <c r="F176" s="29" t="s">
        <v>385</v>
      </c>
      <c r="H176" s="38"/>
      <c r="I176" s="81" t="s">
        <v>32</v>
      </c>
      <c r="J176" s="155" t="s">
        <v>386</v>
      </c>
      <c r="K176" s="26"/>
      <c r="L176" s="73"/>
      <c r="M176" s="32"/>
      <c r="N176" s="151"/>
      <c r="O176" s="156" t="s">
        <v>387</v>
      </c>
      <c r="P176" s="27"/>
      <c r="Q176" s="150"/>
      <c r="R176" s="34" t="s">
        <v>20</v>
      </c>
      <c r="S176" s="29" t="s">
        <v>388</v>
      </c>
      <c r="U176" s="38"/>
      <c r="V176" s="81" t="s">
        <v>32</v>
      </c>
      <c r="W176" s="155" t="s">
        <v>389</v>
      </c>
      <c r="X176" s="26"/>
      <c r="Y176" s="73"/>
    </row>
    <row r="177" spans="1:25" s="33" customFormat="1" ht="12.75" customHeight="1">
      <c r="A177" s="157"/>
      <c r="B177" s="37"/>
      <c r="C177" s="37"/>
      <c r="D177" s="150"/>
      <c r="E177" s="28" t="s">
        <v>21</v>
      </c>
      <c r="F177" s="152" t="s">
        <v>390</v>
      </c>
      <c r="H177" s="37"/>
      <c r="I177" s="83" t="s">
        <v>33</v>
      </c>
      <c r="J177" s="158" t="s">
        <v>386</v>
      </c>
      <c r="K177" s="37"/>
      <c r="L177" s="159"/>
      <c r="M177" s="40"/>
      <c r="N177" s="157"/>
      <c r="O177" s="37"/>
      <c r="P177" s="37"/>
      <c r="Q177" s="150"/>
      <c r="R177" s="28" t="s">
        <v>21</v>
      </c>
      <c r="S177" s="152" t="s">
        <v>335</v>
      </c>
      <c r="U177" s="37"/>
      <c r="V177" s="83" t="s">
        <v>33</v>
      </c>
      <c r="W177" s="158" t="s">
        <v>389</v>
      </c>
      <c r="X177" s="37"/>
      <c r="Y177" s="159"/>
    </row>
    <row r="178" spans="1:25" ht="4.5" customHeight="1">
      <c r="A178" s="84"/>
      <c r="B178" s="85"/>
      <c r="C178" s="86"/>
      <c r="D178" s="87"/>
      <c r="E178" s="88"/>
      <c r="F178" s="88"/>
      <c r="G178" s="89"/>
      <c r="H178" s="90"/>
      <c r="I178" s="90"/>
      <c r="J178" s="86"/>
      <c r="K178" s="85"/>
      <c r="L178" s="91"/>
      <c r="N178" s="84"/>
      <c r="O178" s="85"/>
      <c r="P178" s="86"/>
      <c r="Q178" s="87"/>
      <c r="R178" s="88"/>
      <c r="S178" s="88"/>
      <c r="T178" s="89"/>
      <c r="U178" s="90"/>
      <c r="V178" s="90"/>
      <c r="W178" s="86"/>
      <c r="X178" s="85"/>
      <c r="Y178" s="91"/>
    </row>
    <row r="179" spans="1:25" ht="12.75" customHeight="1">
      <c r="A179" s="92"/>
      <c r="B179" s="92" t="s">
        <v>34</v>
      </c>
      <c r="C179" s="93"/>
      <c r="D179" s="94" t="s">
        <v>35</v>
      </c>
      <c r="E179" s="94" t="s">
        <v>36</v>
      </c>
      <c r="F179" s="95" t="s">
        <v>118</v>
      </c>
      <c r="G179" s="94" t="s">
        <v>37</v>
      </c>
      <c r="H179" s="96" t="s">
        <v>38</v>
      </c>
      <c r="I179" s="97"/>
      <c r="J179" s="93" t="s">
        <v>39</v>
      </c>
      <c r="K179" s="94" t="s">
        <v>34</v>
      </c>
      <c r="L179" s="92" t="s">
        <v>40</v>
      </c>
      <c r="M179" s="24">
        <v>150</v>
      </c>
      <c r="N179" s="92"/>
      <c r="O179" s="92" t="s">
        <v>34</v>
      </c>
      <c r="P179" s="93"/>
      <c r="Q179" s="94" t="s">
        <v>35</v>
      </c>
      <c r="R179" s="94" t="s">
        <v>36</v>
      </c>
      <c r="S179" s="95" t="s">
        <v>118</v>
      </c>
      <c r="T179" s="94" t="s">
        <v>37</v>
      </c>
      <c r="U179" s="96" t="s">
        <v>38</v>
      </c>
      <c r="V179" s="97"/>
      <c r="W179" s="93" t="s">
        <v>39</v>
      </c>
      <c r="X179" s="94" t="s">
        <v>34</v>
      </c>
      <c r="Y179" s="92" t="s">
        <v>40</v>
      </c>
    </row>
    <row r="180" spans="1:25" ht="12.75">
      <c r="A180" s="98" t="s">
        <v>40</v>
      </c>
      <c r="B180" s="99" t="s">
        <v>41</v>
      </c>
      <c r="C180" s="100" t="s">
        <v>42</v>
      </c>
      <c r="D180" s="101" t="s">
        <v>43</v>
      </c>
      <c r="E180" s="101" t="s">
        <v>44</v>
      </c>
      <c r="F180" s="101"/>
      <c r="G180" s="101"/>
      <c r="H180" s="102" t="s">
        <v>42</v>
      </c>
      <c r="I180" s="102" t="s">
        <v>39</v>
      </c>
      <c r="J180" s="103"/>
      <c r="K180" s="98" t="s">
        <v>41</v>
      </c>
      <c r="L180" s="98"/>
      <c r="M180" s="24">
        <v>150</v>
      </c>
      <c r="N180" s="98" t="s">
        <v>40</v>
      </c>
      <c r="O180" s="98" t="s">
        <v>41</v>
      </c>
      <c r="P180" s="103" t="s">
        <v>42</v>
      </c>
      <c r="Q180" s="104" t="s">
        <v>43</v>
      </c>
      <c r="R180" s="104" t="s">
        <v>44</v>
      </c>
      <c r="S180" s="104"/>
      <c r="T180" s="104"/>
      <c r="U180" s="102" t="s">
        <v>42</v>
      </c>
      <c r="V180" s="102" t="s">
        <v>39</v>
      </c>
      <c r="W180" s="103"/>
      <c r="X180" s="98" t="s">
        <v>41</v>
      </c>
      <c r="Y180" s="98"/>
    </row>
    <row r="181" spans="1:25" ht="16.5" customHeight="1">
      <c r="A181" s="105">
        <v>0</v>
      </c>
      <c r="B181" s="106">
        <v>12</v>
      </c>
      <c r="C181" s="107">
        <v>51</v>
      </c>
      <c r="D181" s="108" t="s">
        <v>391</v>
      </c>
      <c r="E181" s="109" t="s">
        <v>27</v>
      </c>
      <c r="F181" s="109" t="s">
        <v>301</v>
      </c>
      <c r="G181" s="111">
        <v>9</v>
      </c>
      <c r="H181" s="112">
        <v>110</v>
      </c>
      <c r="I181" s="112"/>
      <c r="J181" s="113">
        <v>41</v>
      </c>
      <c r="K181" s="114">
        <v>2</v>
      </c>
      <c r="L181" s="105">
        <v>0</v>
      </c>
      <c r="M181" s="24"/>
      <c r="N181" s="105">
        <v>4</v>
      </c>
      <c r="O181" s="106">
        <v>12</v>
      </c>
      <c r="P181" s="107">
        <v>51</v>
      </c>
      <c r="Q181" s="115" t="s">
        <v>255</v>
      </c>
      <c r="R181" s="109" t="s">
        <v>32</v>
      </c>
      <c r="S181" s="116" t="s">
        <v>188</v>
      </c>
      <c r="T181" s="117">
        <v>8</v>
      </c>
      <c r="U181" s="112">
        <v>50</v>
      </c>
      <c r="V181" s="112"/>
      <c r="W181" s="113">
        <v>41</v>
      </c>
      <c r="X181" s="118">
        <v>2</v>
      </c>
      <c r="Y181" s="105">
        <v>-4</v>
      </c>
    </row>
    <row r="182" spans="1:25" ht="16.5" customHeight="1">
      <c r="A182" s="105">
        <v>0</v>
      </c>
      <c r="B182" s="106">
        <v>8</v>
      </c>
      <c r="C182" s="107">
        <v>42</v>
      </c>
      <c r="D182" s="108" t="s">
        <v>57</v>
      </c>
      <c r="E182" s="109" t="s">
        <v>32</v>
      </c>
      <c r="F182" s="110" t="s">
        <v>328</v>
      </c>
      <c r="G182" s="111">
        <v>9</v>
      </c>
      <c r="H182" s="112">
        <v>100</v>
      </c>
      <c r="I182" s="112"/>
      <c r="J182" s="113">
        <v>52</v>
      </c>
      <c r="K182" s="114">
        <v>6</v>
      </c>
      <c r="L182" s="105">
        <v>0</v>
      </c>
      <c r="M182" s="24"/>
      <c r="N182" s="105">
        <v>5</v>
      </c>
      <c r="O182" s="106">
        <v>14</v>
      </c>
      <c r="P182" s="107">
        <v>42</v>
      </c>
      <c r="Q182" s="108" t="s">
        <v>58</v>
      </c>
      <c r="R182" s="109" t="s">
        <v>32</v>
      </c>
      <c r="S182" s="116" t="s">
        <v>188</v>
      </c>
      <c r="T182" s="117">
        <v>9</v>
      </c>
      <c r="U182" s="112">
        <v>100</v>
      </c>
      <c r="V182" s="112"/>
      <c r="W182" s="113">
        <v>52</v>
      </c>
      <c r="X182" s="118">
        <v>0</v>
      </c>
      <c r="Y182" s="105">
        <v>-5</v>
      </c>
    </row>
    <row r="183" spans="1:25" ht="16.5" customHeight="1">
      <c r="A183" s="105">
        <v>0</v>
      </c>
      <c r="B183" s="106">
        <v>8</v>
      </c>
      <c r="C183" s="120">
        <v>32</v>
      </c>
      <c r="D183" s="108" t="s">
        <v>57</v>
      </c>
      <c r="E183" s="121" t="s">
        <v>32</v>
      </c>
      <c r="F183" s="122" t="s">
        <v>328</v>
      </c>
      <c r="G183" s="123">
        <v>9</v>
      </c>
      <c r="H183" s="124">
        <v>100</v>
      </c>
      <c r="I183" s="124"/>
      <c r="J183" s="125">
        <v>62</v>
      </c>
      <c r="K183" s="126">
        <v>6</v>
      </c>
      <c r="L183" s="127">
        <v>0</v>
      </c>
      <c r="M183" s="42"/>
      <c r="N183" s="127">
        <v>-9</v>
      </c>
      <c r="O183" s="128">
        <v>0</v>
      </c>
      <c r="P183" s="107">
        <v>61</v>
      </c>
      <c r="Q183" s="115" t="s">
        <v>257</v>
      </c>
      <c r="R183" s="109" t="s">
        <v>32</v>
      </c>
      <c r="S183" s="116" t="s">
        <v>188</v>
      </c>
      <c r="T183" s="117">
        <v>8</v>
      </c>
      <c r="U183" s="112"/>
      <c r="V183" s="112">
        <v>470</v>
      </c>
      <c r="W183" s="113">
        <v>31</v>
      </c>
      <c r="X183" s="118">
        <v>14</v>
      </c>
      <c r="Y183" s="127">
        <v>9</v>
      </c>
    </row>
    <row r="184" spans="1:25" ht="16.5" customHeight="1">
      <c r="A184" s="105">
        <v>-6</v>
      </c>
      <c r="B184" s="106">
        <v>2</v>
      </c>
      <c r="C184" s="120">
        <v>61</v>
      </c>
      <c r="D184" s="108" t="s">
        <v>73</v>
      </c>
      <c r="E184" s="121" t="s">
        <v>33</v>
      </c>
      <c r="F184" s="122" t="s">
        <v>302</v>
      </c>
      <c r="G184" s="123">
        <v>9</v>
      </c>
      <c r="H184" s="124"/>
      <c r="I184" s="124">
        <v>140</v>
      </c>
      <c r="J184" s="125">
        <v>31</v>
      </c>
      <c r="K184" s="126">
        <v>12</v>
      </c>
      <c r="L184" s="127">
        <v>6</v>
      </c>
      <c r="M184" s="42"/>
      <c r="N184" s="127">
        <v>1</v>
      </c>
      <c r="O184" s="128">
        <v>9</v>
      </c>
      <c r="P184" s="107">
        <v>32</v>
      </c>
      <c r="Q184" s="115" t="s">
        <v>392</v>
      </c>
      <c r="R184" s="109" t="s">
        <v>27</v>
      </c>
      <c r="S184" s="116" t="s">
        <v>331</v>
      </c>
      <c r="T184" s="117">
        <v>9</v>
      </c>
      <c r="U184" s="112"/>
      <c r="V184" s="112">
        <v>50</v>
      </c>
      <c r="W184" s="113">
        <v>62</v>
      </c>
      <c r="X184" s="118">
        <v>5</v>
      </c>
      <c r="Y184" s="127">
        <v>-1</v>
      </c>
    </row>
    <row r="185" spans="1:25" ht="16.5" customHeight="1">
      <c r="A185" s="105">
        <v>0</v>
      </c>
      <c r="B185" s="106">
        <v>8</v>
      </c>
      <c r="C185" s="120">
        <v>71</v>
      </c>
      <c r="D185" s="108" t="s">
        <v>57</v>
      </c>
      <c r="E185" s="121" t="s">
        <v>32</v>
      </c>
      <c r="F185" s="122" t="s">
        <v>328</v>
      </c>
      <c r="G185" s="123">
        <v>9</v>
      </c>
      <c r="H185" s="124">
        <v>100</v>
      </c>
      <c r="I185" s="124"/>
      <c r="J185" s="125">
        <v>22</v>
      </c>
      <c r="K185" s="126">
        <v>6</v>
      </c>
      <c r="L185" s="127">
        <v>0</v>
      </c>
      <c r="M185" s="42"/>
      <c r="N185" s="127">
        <v>1</v>
      </c>
      <c r="O185" s="128">
        <v>9</v>
      </c>
      <c r="P185" s="107">
        <v>71</v>
      </c>
      <c r="Q185" s="115" t="s">
        <v>392</v>
      </c>
      <c r="R185" s="109" t="s">
        <v>27</v>
      </c>
      <c r="S185" s="116" t="s">
        <v>331</v>
      </c>
      <c r="T185" s="117">
        <v>9</v>
      </c>
      <c r="U185" s="112"/>
      <c r="V185" s="112">
        <v>50</v>
      </c>
      <c r="W185" s="113">
        <v>22</v>
      </c>
      <c r="X185" s="118">
        <v>5</v>
      </c>
      <c r="Y185" s="127">
        <v>-1</v>
      </c>
    </row>
    <row r="186" spans="1:25" ht="16.5" customHeight="1">
      <c r="A186" s="105">
        <v>0</v>
      </c>
      <c r="B186" s="106">
        <v>4</v>
      </c>
      <c r="C186" s="107">
        <v>21</v>
      </c>
      <c r="D186" s="115" t="s">
        <v>391</v>
      </c>
      <c r="E186" s="121" t="s">
        <v>27</v>
      </c>
      <c r="F186" s="121" t="s">
        <v>296</v>
      </c>
      <c r="G186" s="111">
        <v>8</v>
      </c>
      <c r="H186" s="112">
        <v>90</v>
      </c>
      <c r="I186" s="112"/>
      <c r="J186" s="113">
        <v>72</v>
      </c>
      <c r="K186" s="114">
        <v>10</v>
      </c>
      <c r="L186" s="105">
        <v>0</v>
      </c>
      <c r="M186" s="24"/>
      <c r="N186" s="105">
        <v>-3</v>
      </c>
      <c r="O186" s="106">
        <v>2</v>
      </c>
      <c r="P186" s="107">
        <v>21</v>
      </c>
      <c r="Q186" s="115" t="s">
        <v>45</v>
      </c>
      <c r="R186" s="121" t="s">
        <v>30</v>
      </c>
      <c r="S186" s="160" t="s">
        <v>329</v>
      </c>
      <c r="T186" s="117">
        <v>5</v>
      </c>
      <c r="U186" s="112"/>
      <c r="V186" s="112">
        <v>200</v>
      </c>
      <c r="W186" s="113">
        <v>72</v>
      </c>
      <c r="X186" s="118">
        <v>12</v>
      </c>
      <c r="Y186" s="105">
        <v>3</v>
      </c>
    </row>
    <row r="187" spans="1:25" ht="16.5" customHeight="1">
      <c r="A187" s="105">
        <v>-7</v>
      </c>
      <c r="B187" s="106">
        <v>0</v>
      </c>
      <c r="C187" s="107">
        <v>81</v>
      </c>
      <c r="D187" s="108" t="s">
        <v>73</v>
      </c>
      <c r="E187" s="109" t="s">
        <v>32</v>
      </c>
      <c r="F187" s="110" t="s">
        <v>393</v>
      </c>
      <c r="G187" s="111">
        <v>10</v>
      </c>
      <c r="H187" s="112"/>
      <c r="I187" s="112">
        <v>170</v>
      </c>
      <c r="J187" s="113">
        <v>11</v>
      </c>
      <c r="K187" s="114">
        <v>14</v>
      </c>
      <c r="L187" s="105">
        <v>7</v>
      </c>
      <c r="M187" s="24"/>
      <c r="N187" s="105">
        <v>-2</v>
      </c>
      <c r="O187" s="106">
        <v>4</v>
      </c>
      <c r="P187" s="107">
        <v>81</v>
      </c>
      <c r="Q187" s="108" t="s">
        <v>221</v>
      </c>
      <c r="R187" s="109" t="s">
        <v>32</v>
      </c>
      <c r="S187" s="119" t="s">
        <v>302</v>
      </c>
      <c r="T187" s="117">
        <v>9</v>
      </c>
      <c r="U187" s="112"/>
      <c r="V187" s="112">
        <v>140</v>
      </c>
      <c r="W187" s="113">
        <v>11</v>
      </c>
      <c r="X187" s="118">
        <v>10</v>
      </c>
      <c r="Y187" s="105">
        <v>2</v>
      </c>
    </row>
    <row r="188" spans="1:25" ht="16.5" customHeight="1">
      <c r="A188" s="105">
        <v>9</v>
      </c>
      <c r="B188" s="106">
        <v>14</v>
      </c>
      <c r="C188" s="107">
        <v>12</v>
      </c>
      <c r="D188" s="108" t="s">
        <v>183</v>
      </c>
      <c r="E188" s="109" t="s">
        <v>32</v>
      </c>
      <c r="F188" s="110" t="s">
        <v>328</v>
      </c>
      <c r="G188" s="111">
        <v>5</v>
      </c>
      <c r="H188" s="112">
        <v>500</v>
      </c>
      <c r="I188" s="112"/>
      <c r="J188" s="113">
        <v>82</v>
      </c>
      <c r="K188" s="114">
        <v>0</v>
      </c>
      <c r="L188" s="105">
        <v>-9</v>
      </c>
      <c r="M188" s="24"/>
      <c r="N188" s="105">
        <v>-1</v>
      </c>
      <c r="O188" s="106">
        <v>6</v>
      </c>
      <c r="P188" s="107">
        <v>12</v>
      </c>
      <c r="Q188" s="115" t="s">
        <v>72</v>
      </c>
      <c r="R188" s="109" t="s">
        <v>30</v>
      </c>
      <c r="S188" s="119" t="s">
        <v>329</v>
      </c>
      <c r="T188" s="117">
        <v>5</v>
      </c>
      <c r="U188" s="112"/>
      <c r="V188" s="112">
        <v>100</v>
      </c>
      <c r="W188" s="113">
        <v>82</v>
      </c>
      <c r="X188" s="118">
        <v>8</v>
      </c>
      <c r="Y188" s="105">
        <v>1</v>
      </c>
    </row>
  </sheetData>
  <sheetProtection/>
  <mergeCells count="28">
    <mergeCell ref="J29:K29"/>
    <mergeCell ref="W29:X29"/>
    <mergeCell ref="J55:K55"/>
    <mergeCell ref="W55:X55"/>
    <mergeCell ref="J1:K1"/>
    <mergeCell ref="W1:X1"/>
    <mergeCell ref="J2:K2"/>
    <mergeCell ref="W2:X2"/>
    <mergeCell ref="J28:K28"/>
    <mergeCell ref="W28:X28"/>
    <mergeCell ref="J56:K56"/>
    <mergeCell ref="W56:X56"/>
    <mergeCell ref="J82:K82"/>
    <mergeCell ref="W82:X82"/>
    <mergeCell ref="J83:K83"/>
    <mergeCell ref="W83:X83"/>
    <mergeCell ref="J109:K109"/>
    <mergeCell ref="W109:X109"/>
    <mergeCell ref="J110:K110"/>
    <mergeCell ref="W110:X110"/>
    <mergeCell ref="J136:K136"/>
    <mergeCell ref="W136:X136"/>
    <mergeCell ref="J137:K137"/>
    <mergeCell ref="W137:X137"/>
    <mergeCell ref="J163:K163"/>
    <mergeCell ref="W163:X163"/>
    <mergeCell ref="J164:K164"/>
    <mergeCell ref="W164:X164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4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Бридж</cp:lastModifiedBy>
  <cp:lastPrinted>2021-04-11T12:42:54Z</cp:lastPrinted>
  <dcterms:created xsi:type="dcterms:W3CDTF">2012-04-24T09:43:51Z</dcterms:created>
  <dcterms:modified xsi:type="dcterms:W3CDTF">2021-04-11T12:43:32Z</dcterms:modified>
  <cp:category/>
  <cp:version/>
  <cp:contentType/>
  <cp:contentStatus/>
</cp:coreProperties>
</file>