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1640" activeTab="0"/>
  </bookViews>
  <sheets>
    <sheet name="Итого" sheetId="1" r:id="rId1"/>
    <sheet name="Сессия 1" sheetId="2" r:id="rId2"/>
    <sheet name="Сессия 2" sheetId="3" r:id="rId3"/>
    <sheet name="Сессия 3" sheetId="4" r:id="rId4"/>
    <sheet name="Сессия 4" sheetId="5" r:id="rId5"/>
    <sheet name="Сессия 5" sheetId="6" r:id="rId6"/>
    <sheet name="Сессия 6" sheetId="7" r:id="rId7"/>
    <sheet name="Сессия 7" sheetId="8" r:id="rId8"/>
    <sheet name="Сессия 8" sheetId="9" r:id="rId9"/>
    <sheet name="Сессия 9" sheetId="10" r:id="rId10"/>
    <sheet name="Сессия 10" sheetId="11" r:id="rId11"/>
    <sheet name="Сессия 11" sheetId="12" r:id="rId12"/>
    <sheet name="Сессия 12" sheetId="13" r:id="rId13"/>
    <sheet name="Сессия 13" sheetId="14" r:id="rId14"/>
    <sheet name="Сессия 14" sheetId="15" r:id="rId15"/>
    <sheet name="Сессия 15" sheetId="16" r:id="rId16"/>
  </sheets>
  <definedNames/>
  <calcPr fullCalcOnLoad="1" refMode="R1C1"/>
</workbook>
</file>

<file path=xl/sharedStrings.xml><?xml version="1.0" encoding="utf-8"?>
<sst xmlns="http://schemas.openxmlformats.org/spreadsheetml/2006/main" count="505" uniqueCount="70">
  <si>
    <t>М</t>
  </si>
  <si>
    <t>Минкин</t>
  </si>
  <si>
    <t>Бакал</t>
  </si>
  <si>
    <t>Черняк</t>
  </si>
  <si>
    <t>Меньшикова</t>
  </si>
  <si>
    <t>Красинская</t>
  </si>
  <si>
    <t>Жевелев С.</t>
  </si>
  <si>
    <t>Лотошников</t>
  </si>
  <si>
    <t>Васильев</t>
  </si>
  <si>
    <t>Аушев</t>
  </si>
  <si>
    <t>Бахчаев</t>
  </si>
  <si>
    <t>Кремс</t>
  </si>
  <si>
    <t>Итоговая таблица</t>
  </si>
  <si>
    <t>Балашов</t>
  </si>
  <si>
    <t>Академова</t>
  </si>
  <si>
    <t>Рыскин</t>
  </si>
  <si>
    <t>Черняк Г.</t>
  </si>
  <si>
    <t>Шепеленко</t>
  </si>
  <si>
    <t>Рыбакин</t>
  </si>
  <si>
    <t>Крюкова</t>
  </si>
  <si>
    <t>Ситников</t>
  </si>
  <si>
    <t>Жук</t>
  </si>
  <si>
    <t>Соболев</t>
  </si>
  <si>
    <t>Фамилии участников</t>
  </si>
  <si>
    <t>Турнир "на ИМПы"</t>
  </si>
  <si>
    <t>Пар</t>
  </si>
  <si>
    <t>max</t>
  </si>
  <si>
    <t>Сдач</t>
  </si>
  <si>
    <t>№</t>
  </si>
  <si>
    <t>r</t>
  </si>
  <si>
    <t>Imp</t>
  </si>
  <si>
    <t>S</t>
  </si>
  <si>
    <t>%</t>
  </si>
  <si>
    <t>МБ</t>
  </si>
  <si>
    <t>Агапов</t>
  </si>
  <si>
    <t>Савинов</t>
  </si>
  <si>
    <t>Лебедев</t>
  </si>
  <si>
    <t>Турнир "на ИМПы" 2016г.</t>
  </si>
  <si>
    <t>Сессия 2. 18 января 2016г.</t>
  </si>
  <si>
    <t>Adj</t>
  </si>
  <si>
    <t>Сессия 1. 11 января 2016г.</t>
  </si>
  <si>
    <t>Сессия 3. 25 января 2016г.</t>
  </si>
  <si>
    <t>=</t>
  </si>
  <si>
    <t>Сессия 4. 29 февраля 2016г.</t>
  </si>
  <si>
    <t>Обыдёнов</t>
  </si>
  <si>
    <t>Романова</t>
  </si>
  <si>
    <t>Лучший №1</t>
  </si>
  <si>
    <t>Лучший №2</t>
  </si>
  <si>
    <t>Лучший №3</t>
  </si>
  <si>
    <t>Лучший №4</t>
  </si>
  <si>
    <t>Лучший №5</t>
  </si>
  <si>
    <t>Лучший №6</t>
  </si>
  <si>
    <t>Лучший №7</t>
  </si>
  <si>
    <t>Лучший №8</t>
  </si>
  <si>
    <t>Лучший №9</t>
  </si>
  <si>
    <t>Лучший №10</t>
  </si>
  <si>
    <t>Сессия 5. 14 марта 2016г.</t>
  </si>
  <si>
    <t>Сессия 6. 21 марта 2016г.</t>
  </si>
  <si>
    <t>Сред 10</t>
  </si>
  <si>
    <t>Среднее</t>
  </si>
  <si>
    <t>Сессия 7. 28 марта 2016г.</t>
  </si>
  <si>
    <t>Итого сред</t>
  </si>
  <si>
    <t>Сессия 8. 11 апреля 2016г.</t>
  </si>
  <si>
    <t>Сессия 9. 18 апреля 2016г.</t>
  </si>
  <si>
    <t>Сессия 10. 25 апреля 2016г.</t>
  </si>
  <si>
    <t>Сессия 11. 16 мая 2016г.</t>
  </si>
  <si>
    <t>Сессия 12. 23 мая 2016г.</t>
  </si>
  <si>
    <t>Сессия 13. 6 июня 2016г.</t>
  </si>
  <si>
    <t>Сессия 14. 20 июня 2016г.</t>
  </si>
  <si>
    <t>Сессия 15. 27 июня 2016г.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</si>
</sst>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0.0"/>
    <numFmt numFmtId="170" formatCode="#,##0.0"/>
    <numFmt numFmtId="171" formatCode="#,##0;0%"/>
    <numFmt numFmtId="172" formatCode="#,##0.000"/>
    <numFmt numFmtId="173" formatCode="#,##0.0000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dd/mmm/yyyy"/>
    <numFmt numFmtId="183" formatCode="&quot;$&quot;#,##0_);\(&quot;$&quot;#,##0\)"/>
    <numFmt numFmtId="184" formatCode="&quot;$&quot;#,##0_);[Red]\(&quot;$&quot;#,##0\)"/>
    <numFmt numFmtId="185" formatCode="&quot;$&quot;#,##0.00_);\(&quot;$&quot;#,##0.00\)"/>
    <numFmt numFmtId="186" formatCode="&quot;$&quot;#,##0.00_);[Red]\(&quot;$&quot;#,##0.00\)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  <numFmt numFmtId="191" formatCode="mmmm\ d\,\ yyyy"/>
    <numFmt numFmtId="192" formatCode="_(* #,##0.0_);_(* \(#,##0.0\);_(* &quot;-&quot;_);_(@_)"/>
    <numFmt numFmtId="193" formatCode="_(* #,##0.00_);_(* \(#,##0.00\);_(* &quot;-&quot;_);_(@_)"/>
    <numFmt numFmtId="194" formatCode="#,##0_ ;[Red]\-#,##0\ "/>
    <numFmt numFmtId="195" formatCode="d\ mmm\ yy"/>
    <numFmt numFmtId="196" formatCode="0.00_ ;[Red]\-0.00\ "/>
    <numFmt numFmtId="197" formatCode="0.0_ ;[Red]\-0.0\ "/>
    <numFmt numFmtId="198" formatCode="0_ ;[Red]\-0\ "/>
    <numFmt numFmtId="199" formatCode="\+#,##0;[Red]\-#,##0"/>
    <numFmt numFmtId="200" formatCode="0.00000"/>
    <numFmt numFmtId="201" formatCode="0.000000"/>
    <numFmt numFmtId="202" formatCode="0.0000000"/>
  </numFmts>
  <fonts count="36">
    <font>
      <sz val="11"/>
      <color indexed="8"/>
      <name val="Calibri"/>
      <family val="2"/>
    </font>
    <font>
      <sz val="10"/>
      <name val="Arial Cyr"/>
      <family val="0"/>
    </font>
    <font>
      <sz val="10"/>
      <color indexed="14"/>
      <name val="Arial Cyr"/>
      <family val="2"/>
    </font>
    <font>
      <b/>
      <sz val="10"/>
      <name val="Arial Cyr"/>
      <family val="2"/>
    </font>
    <font>
      <sz val="9"/>
      <color indexed="42"/>
      <name val="Arial Cyr"/>
      <family val="2"/>
    </font>
    <font>
      <sz val="7"/>
      <color indexed="42"/>
      <name val="Arial Cyr"/>
      <family val="2"/>
    </font>
    <font>
      <b/>
      <sz val="9"/>
      <name val="Arial Cyr"/>
      <family val="2"/>
    </font>
    <font>
      <b/>
      <sz val="9"/>
      <color indexed="23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Calibri"/>
      <family val="2"/>
    </font>
    <font>
      <u val="single"/>
      <sz val="9"/>
      <color indexed="12"/>
      <name val="Arial Cyr"/>
      <family val="0"/>
    </font>
    <font>
      <sz val="9"/>
      <name val="Arial Cyr"/>
      <family val="0"/>
    </font>
    <font>
      <u val="single"/>
      <sz val="9"/>
      <color indexed="20"/>
      <name val="Arial Cyr"/>
      <family val="0"/>
    </font>
    <font>
      <sz val="10"/>
      <color indexed="61"/>
      <name val="Arial Cyr"/>
      <family val="2"/>
    </font>
    <font>
      <sz val="9"/>
      <color indexed="20"/>
      <name val="Arial Cyr"/>
      <family val="2"/>
    </font>
    <font>
      <sz val="10"/>
      <color indexed="20"/>
      <name val="Arial Cyr"/>
      <family val="2"/>
    </font>
    <font>
      <sz val="10"/>
      <color indexed="25"/>
      <name val="Arial Cyr"/>
      <family val="2"/>
    </font>
    <font>
      <sz val="8"/>
      <color indexed="42"/>
      <name val="Arial Cyr"/>
      <family val="2"/>
    </font>
    <font>
      <b/>
      <sz val="9"/>
      <color indexed="42"/>
      <name val="Symbol"/>
      <family val="1"/>
    </font>
    <font>
      <sz val="8"/>
      <name val="Arial Cyr"/>
      <family val="2"/>
    </font>
    <font>
      <sz val="9"/>
      <color indexed="42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/>
      <bottom style="thin">
        <color indexed="21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7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26" fillId="0" borderId="0" applyFont="0" applyFill="0" applyBorder="0" applyAlignment="0" applyProtection="0"/>
    <xf numFmtId="181" fontId="26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142">
    <xf numFmtId="0" fontId="0" fillId="0" borderId="0" xfId="0" applyAlignment="1">
      <alignment/>
    </xf>
    <xf numFmtId="0" fontId="3" fillId="0" borderId="0" xfId="63" applyFont="1" applyAlignment="1">
      <alignment horizontal="centerContinuous"/>
      <protection/>
    </xf>
    <xf numFmtId="0" fontId="1" fillId="0" borderId="0" xfId="58" applyFont="1" applyBorder="1" applyAlignment="1">
      <alignment horizontal="centerContinuous"/>
      <protection/>
    </xf>
    <xf numFmtId="0" fontId="1" fillId="0" borderId="0" xfId="58" applyFont="1">
      <alignment/>
      <protection/>
    </xf>
    <xf numFmtId="0" fontId="1" fillId="0" borderId="10" xfId="63" applyBorder="1">
      <alignment/>
      <protection/>
    </xf>
    <xf numFmtId="2" fontId="6" fillId="0" borderId="10" xfId="63" applyNumberFormat="1" applyFont="1" applyBorder="1" applyAlignment="1">
      <alignment horizontal="center"/>
      <protection/>
    </xf>
    <xf numFmtId="0" fontId="2" fillId="0" borderId="0" xfId="59" applyFont="1" applyAlignment="1">
      <alignment horizontal="centerContinuous"/>
      <protection/>
    </xf>
    <xf numFmtId="0" fontId="2" fillId="0" borderId="0" xfId="57" applyFont="1" applyBorder="1" applyAlignment="1">
      <alignment horizontal="centerContinuous"/>
      <protection/>
    </xf>
    <xf numFmtId="0" fontId="0" fillId="0" borderId="0" xfId="0" applyAlignment="1">
      <alignment horizontal="centerContinuous"/>
    </xf>
    <xf numFmtId="0" fontId="1" fillId="0" borderId="0" xfId="63" applyAlignment="1">
      <alignment horizontal="centerContinuous"/>
      <protection/>
    </xf>
    <xf numFmtId="2" fontId="6" fillId="0" borderId="11" xfId="63" applyNumberFormat="1" applyFont="1" applyBorder="1" applyAlignment="1">
      <alignment horizontal="center"/>
      <protection/>
    </xf>
    <xf numFmtId="2" fontId="7" fillId="0" borderId="10" xfId="63" applyNumberFormat="1" applyFont="1" applyBorder="1" applyAlignment="1">
      <alignment horizontal="center"/>
      <protection/>
    </xf>
    <xf numFmtId="2" fontId="6" fillId="0" borderId="10" xfId="63" applyNumberFormat="1" applyFont="1" applyBorder="1" applyAlignment="1">
      <alignment horizontal="center"/>
      <protection/>
    </xf>
    <xf numFmtId="0" fontId="3" fillId="0" borderId="12" xfId="59" applyFont="1" applyBorder="1" applyAlignment="1">
      <alignment horizontal="center"/>
      <protection/>
    </xf>
    <xf numFmtId="0" fontId="3" fillId="0" borderId="13" xfId="59" applyFont="1" applyBorder="1" applyAlignment="1">
      <alignment horizontal="center"/>
      <protection/>
    </xf>
    <xf numFmtId="2" fontId="6" fillId="0" borderId="14" xfId="63" applyNumberFormat="1" applyFont="1" applyBorder="1" applyAlignment="1">
      <alignment horizontal="center"/>
      <protection/>
    </xf>
    <xf numFmtId="0" fontId="2" fillId="0" borderId="0" xfId="60" applyFont="1" applyAlignment="1">
      <alignment horizontal="centerContinuous"/>
      <protection/>
    </xf>
    <xf numFmtId="0" fontId="3" fillId="0" borderId="0" xfId="60" applyFont="1" applyAlignment="1">
      <alignment horizontal="centerContinuous"/>
      <protection/>
    </xf>
    <xf numFmtId="0" fontId="1" fillId="0" borderId="0" xfId="60" applyAlignment="1">
      <alignment horizontal="centerContinuous"/>
      <protection/>
    </xf>
    <xf numFmtId="10" fontId="1" fillId="0" borderId="0" xfId="60" applyNumberFormat="1" applyAlignment="1">
      <alignment horizontal="centerContinuous"/>
      <protection/>
    </xf>
    <xf numFmtId="0" fontId="26" fillId="0" borderId="0" xfId="53" applyAlignment="1">
      <alignment horizontal="centerContinuous"/>
      <protection/>
    </xf>
    <xf numFmtId="0" fontId="1" fillId="0" borderId="0" xfId="60" applyAlignment="1">
      <alignment horizontal="left"/>
      <protection/>
    </xf>
    <xf numFmtId="0" fontId="28" fillId="0" borderId="0" xfId="58" applyFont="1" applyAlignment="1">
      <alignment horizontal="left"/>
      <protection/>
    </xf>
    <xf numFmtId="195" fontId="29" fillId="0" borderId="0" xfId="56" applyNumberFormat="1" applyFont="1" applyAlignment="1">
      <alignment horizontal="centerContinuous"/>
      <protection/>
    </xf>
    <xf numFmtId="0" fontId="30" fillId="0" borderId="0" xfId="58" applyFont="1" applyAlignment="1">
      <alignment horizontal="centerContinuous"/>
      <protection/>
    </xf>
    <xf numFmtId="0" fontId="31" fillId="0" borderId="0" xfId="58" applyFont="1" applyAlignment="1">
      <alignment horizontal="center"/>
      <protection/>
    </xf>
    <xf numFmtId="0" fontId="1" fillId="0" borderId="15" xfId="58" applyFont="1" applyBorder="1" applyAlignment="1">
      <alignment horizontal="center"/>
      <protection/>
    </xf>
    <xf numFmtId="0" fontId="1" fillId="0" borderId="16" xfId="58" applyFont="1" applyBorder="1" applyAlignment="1">
      <alignment horizontal="center"/>
      <protection/>
    </xf>
    <xf numFmtId="0" fontId="4" fillId="24" borderId="0" xfId="58" applyFont="1" applyFill="1" applyAlignment="1">
      <alignment horizontal="center"/>
      <protection/>
    </xf>
    <xf numFmtId="0" fontId="4" fillId="24" borderId="0" xfId="58" applyFont="1" applyFill="1" applyBorder="1" applyAlignment="1">
      <alignment horizontal="centerContinuous"/>
      <protection/>
    </xf>
    <xf numFmtId="0" fontId="32" fillId="24" borderId="0" xfId="58" applyFont="1" applyFill="1" applyAlignment="1">
      <alignment horizontal="center"/>
      <protection/>
    </xf>
    <xf numFmtId="4" fontId="33" fillId="24" borderId="0" xfId="58" applyNumberFormat="1" applyFont="1" applyFill="1" applyAlignment="1">
      <alignment horizontal="center"/>
      <protection/>
    </xf>
    <xf numFmtId="0" fontId="1" fillId="0" borderId="10" xfId="60" applyBorder="1">
      <alignment/>
      <protection/>
    </xf>
    <xf numFmtId="0" fontId="3" fillId="0" borderId="17" xfId="60" applyFont="1" applyFill="1" applyBorder="1">
      <alignment/>
      <protection/>
    </xf>
    <xf numFmtId="0" fontId="3" fillId="0" borderId="12" xfId="60" applyFont="1" applyBorder="1" applyAlignment="1">
      <alignment horizontal="center"/>
      <protection/>
    </xf>
    <xf numFmtId="0" fontId="3" fillId="0" borderId="13" xfId="60" applyFont="1" applyBorder="1" applyAlignment="1">
      <alignment horizontal="center"/>
      <protection/>
    </xf>
    <xf numFmtId="0" fontId="34" fillId="0" borderId="17" xfId="60" applyNumberFormat="1" applyFont="1" applyBorder="1" applyAlignment="1">
      <alignment horizontal="center"/>
      <protection/>
    </xf>
    <xf numFmtId="2" fontId="26" fillId="0" borderId="10" xfId="60" applyNumberFormat="1" applyFont="1" applyBorder="1" applyAlignment="1">
      <alignment horizontal="center"/>
      <protection/>
    </xf>
    <xf numFmtId="10" fontId="6" fillId="0" borderId="10" xfId="60" applyNumberFormat="1" applyFont="1" applyBorder="1" applyAlignment="1">
      <alignment horizontal="center"/>
      <protection/>
    </xf>
    <xf numFmtId="0" fontId="26" fillId="0" borderId="0" xfId="53" applyAlignment="1">
      <alignment horizontal="center"/>
      <protection/>
    </xf>
    <xf numFmtId="0" fontId="34" fillId="0" borderId="0" xfId="60" applyFont="1" applyAlignment="1">
      <alignment horizontal="center"/>
      <protection/>
    </xf>
    <xf numFmtId="0" fontId="1" fillId="0" borderId="0" xfId="60">
      <alignment/>
      <protection/>
    </xf>
    <xf numFmtId="2" fontId="1" fillId="0" borderId="0" xfId="60" applyNumberFormat="1">
      <alignment/>
      <protection/>
    </xf>
    <xf numFmtId="0" fontId="3" fillId="0" borderId="17" xfId="60" applyFont="1" applyBorder="1">
      <alignment/>
      <protection/>
    </xf>
    <xf numFmtId="0" fontId="3" fillId="0" borderId="18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0" xfId="60" applyFont="1">
      <alignment/>
      <protection/>
    </xf>
    <xf numFmtId="10" fontId="1" fillId="0" borderId="0" xfId="60" applyNumberFormat="1">
      <alignment/>
      <protection/>
    </xf>
    <xf numFmtId="0" fontId="1" fillId="0" borderId="0" xfId="60" applyAlignment="1">
      <alignment horizontal="center"/>
      <protection/>
    </xf>
    <xf numFmtId="0" fontId="26" fillId="0" borderId="0" xfId="53">
      <alignment/>
      <protection/>
    </xf>
    <xf numFmtId="0" fontId="2" fillId="0" borderId="0" xfId="61" applyFont="1" applyAlignment="1">
      <alignment horizontal="centerContinuous"/>
      <protection/>
    </xf>
    <xf numFmtId="0" fontId="3" fillId="0" borderId="0" xfId="61" applyFont="1" applyAlignment="1">
      <alignment horizontal="centerContinuous"/>
      <protection/>
    </xf>
    <xf numFmtId="0" fontId="1" fillId="0" borderId="0" xfId="61" applyAlignment="1">
      <alignment horizontal="centerContinuous"/>
      <protection/>
    </xf>
    <xf numFmtId="10" fontId="1" fillId="0" borderId="0" xfId="61" applyNumberFormat="1" applyAlignment="1">
      <alignment horizontal="centerContinuous"/>
      <protection/>
    </xf>
    <xf numFmtId="0" fontId="26" fillId="0" borderId="0" xfId="54" applyAlignment="1">
      <alignment horizontal="centerContinuous"/>
      <protection/>
    </xf>
    <xf numFmtId="0" fontId="1" fillId="0" borderId="0" xfId="61" applyAlignment="1">
      <alignment horizontal="left"/>
      <protection/>
    </xf>
    <xf numFmtId="0" fontId="1" fillId="0" borderId="10" xfId="61" applyBorder="1" applyAlignment="1">
      <alignment horizontal="center"/>
      <protection/>
    </xf>
    <xf numFmtId="0" fontId="3" fillId="0" borderId="17" xfId="61" applyFont="1" applyBorder="1" applyAlignment="1">
      <alignment horizontal="center"/>
      <protection/>
    </xf>
    <xf numFmtId="0" fontId="3" fillId="0" borderId="12" xfId="61" applyFont="1" applyBorder="1" applyAlignment="1">
      <alignment horizontal="center"/>
      <protection/>
    </xf>
    <xf numFmtId="0" fontId="3" fillId="0" borderId="13" xfId="61" applyFont="1" applyBorder="1" applyAlignment="1">
      <alignment horizontal="center"/>
      <protection/>
    </xf>
    <xf numFmtId="0" fontId="34" fillId="0" borderId="17" xfId="61" applyNumberFormat="1" applyFont="1" applyBorder="1" applyAlignment="1">
      <alignment horizontal="center"/>
      <protection/>
    </xf>
    <xf numFmtId="0" fontId="34" fillId="0" borderId="19" xfId="61" applyNumberFormat="1" applyFont="1" applyBorder="1" applyAlignment="1">
      <alignment horizontal="center"/>
      <protection/>
    </xf>
    <xf numFmtId="2" fontId="26" fillId="0" borderId="10" xfId="61" applyNumberFormat="1" applyFont="1" applyBorder="1" applyAlignment="1">
      <alignment horizontal="center"/>
      <protection/>
    </xf>
    <xf numFmtId="10" fontId="6" fillId="0" borderId="10" xfId="61" applyNumberFormat="1" applyFont="1" applyBorder="1" applyAlignment="1">
      <alignment horizontal="center"/>
      <protection/>
    </xf>
    <xf numFmtId="0" fontId="26" fillId="0" borderId="0" xfId="54" applyAlignment="1">
      <alignment horizontal="center"/>
      <protection/>
    </xf>
    <xf numFmtId="0" fontId="1" fillId="0" borderId="0" xfId="61">
      <alignment/>
      <protection/>
    </xf>
    <xf numFmtId="2" fontId="1" fillId="0" borderId="0" xfId="61" applyNumberFormat="1">
      <alignment/>
      <protection/>
    </xf>
    <xf numFmtId="0" fontId="3" fillId="0" borderId="17" xfId="61" applyFont="1" applyFill="1" applyBorder="1" applyAlignment="1">
      <alignment horizontal="center"/>
      <protection/>
    </xf>
    <xf numFmtId="0" fontId="3" fillId="0" borderId="18" xfId="61" applyFont="1" applyBorder="1" applyAlignment="1">
      <alignment horizontal="center"/>
      <protection/>
    </xf>
    <xf numFmtId="0" fontId="3" fillId="0" borderId="19" xfId="61" applyFont="1" applyBorder="1" applyAlignment="1">
      <alignment horizontal="center"/>
      <protection/>
    </xf>
    <xf numFmtId="0" fontId="3" fillId="0" borderId="0" xfId="61" applyFont="1">
      <alignment/>
      <protection/>
    </xf>
    <xf numFmtId="10" fontId="1" fillId="0" borderId="0" xfId="61" applyNumberFormat="1">
      <alignment/>
      <protection/>
    </xf>
    <xf numFmtId="0" fontId="1" fillId="0" borderId="0" xfId="61" applyAlignment="1">
      <alignment horizontal="center"/>
      <protection/>
    </xf>
    <xf numFmtId="0" fontId="26" fillId="0" borderId="0" xfId="54">
      <alignment/>
      <protection/>
    </xf>
    <xf numFmtId="0" fontId="2" fillId="0" borderId="0" xfId="62" applyFont="1" applyAlignment="1">
      <alignment horizontal="centerContinuous"/>
      <protection/>
    </xf>
    <xf numFmtId="0" fontId="3" fillId="0" borderId="0" xfId="62" applyFont="1" applyAlignment="1">
      <alignment horizontal="centerContinuous"/>
      <protection/>
    </xf>
    <xf numFmtId="0" fontId="1" fillId="0" borderId="0" xfId="62" applyAlignment="1">
      <alignment horizontal="centerContinuous"/>
      <protection/>
    </xf>
    <xf numFmtId="10" fontId="1" fillId="0" borderId="0" xfId="62" applyNumberFormat="1" applyAlignment="1">
      <alignment horizontal="centerContinuous"/>
      <protection/>
    </xf>
    <xf numFmtId="0" fontId="26" fillId="0" borderId="0" xfId="55" applyAlignment="1">
      <alignment horizontal="centerContinuous"/>
      <protection/>
    </xf>
    <xf numFmtId="0" fontId="1" fillId="0" borderId="0" xfId="62" applyAlignment="1">
      <alignment horizontal="left"/>
      <protection/>
    </xf>
    <xf numFmtId="0" fontId="1" fillId="0" borderId="10" xfId="62" applyBorder="1" applyAlignment="1">
      <alignment horizontal="center"/>
      <protection/>
    </xf>
    <xf numFmtId="0" fontId="3" fillId="0" borderId="17" xfId="62" applyFont="1" applyFill="1" applyBorder="1" applyAlignment="1">
      <alignment horizontal="center"/>
      <protection/>
    </xf>
    <xf numFmtId="0" fontId="3" fillId="0" borderId="12" xfId="62" applyFont="1" applyBorder="1" applyAlignment="1">
      <alignment horizontal="center"/>
      <protection/>
    </xf>
    <xf numFmtId="0" fontId="3" fillId="0" borderId="13" xfId="62" applyFont="1" applyBorder="1" applyAlignment="1">
      <alignment horizontal="center"/>
      <protection/>
    </xf>
    <xf numFmtId="0" fontId="34" fillId="0" borderId="17" xfId="62" applyNumberFormat="1" applyFont="1" applyBorder="1" applyAlignment="1">
      <alignment horizontal="center"/>
      <protection/>
    </xf>
    <xf numFmtId="2" fontId="26" fillId="0" borderId="10" xfId="62" applyNumberFormat="1" applyFont="1" applyBorder="1" applyAlignment="1">
      <alignment horizontal="center"/>
      <protection/>
    </xf>
    <xf numFmtId="10" fontId="6" fillId="0" borderId="10" xfId="62" applyNumberFormat="1" applyFont="1" applyBorder="1" applyAlignment="1">
      <alignment horizontal="center"/>
      <protection/>
    </xf>
    <xf numFmtId="0" fontId="26" fillId="0" borderId="0" xfId="55" applyAlignment="1">
      <alignment horizontal="center"/>
      <protection/>
    </xf>
    <xf numFmtId="0" fontId="1" fillId="0" borderId="0" xfId="62">
      <alignment/>
      <protection/>
    </xf>
    <xf numFmtId="0" fontId="3" fillId="0" borderId="17" xfId="62" applyFont="1" applyBorder="1" applyAlignment="1">
      <alignment horizontal="center"/>
      <protection/>
    </xf>
    <xf numFmtId="0" fontId="1" fillId="0" borderId="10" xfId="62" applyFont="1" applyBorder="1" applyAlignment="1">
      <alignment horizontal="center"/>
      <protection/>
    </xf>
    <xf numFmtId="0" fontId="3" fillId="0" borderId="18" xfId="62" applyFont="1" applyBorder="1" applyAlignment="1">
      <alignment horizontal="center"/>
      <protection/>
    </xf>
    <xf numFmtId="0" fontId="3" fillId="0" borderId="19" xfId="62" applyFont="1" applyBorder="1" applyAlignment="1">
      <alignment horizontal="center"/>
      <protection/>
    </xf>
    <xf numFmtId="0" fontId="1" fillId="0" borderId="0" xfId="62" applyAlignment="1">
      <alignment horizontal="center"/>
      <protection/>
    </xf>
    <xf numFmtId="10" fontId="1" fillId="0" borderId="0" xfId="62" applyNumberFormat="1">
      <alignment/>
      <protection/>
    </xf>
    <xf numFmtId="0" fontId="26" fillId="0" borderId="0" xfId="55">
      <alignment/>
      <protection/>
    </xf>
    <xf numFmtId="0" fontId="3" fillId="0" borderId="0" xfId="62" applyFont="1">
      <alignment/>
      <protection/>
    </xf>
    <xf numFmtId="0" fontId="4" fillId="24" borderId="0" xfId="58" applyFont="1" applyFill="1" applyAlignment="1">
      <alignment horizontal="center" vertical="center"/>
      <protection/>
    </xf>
    <xf numFmtId="0" fontId="3" fillId="0" borderId="0" xfId="59" applyFont="1" applyAlignment="1">
      <alignment horizontal="centerContinuous"/>
      <protection/>
    </xf>
    <xf numFmtId="0" fontId="1" fillId="0" borderId="0" xfId="59" applyAlignment="1">
      <alignment horizontal="centerContinuous"/>
      <protection/>
    </xf>
    <xf numFmtId="10" fontId="1" fillId="0" borderId="0" xfId="59" applyNumberFormat="1" applyAlignment="1">
      <alignment horizontal="centerContinuous"/>
      <protection/>
    </xf>
    <xf numFmtId="0" fontId="0" fillId="0" borderId="0" xfId="0" applyAlignment="1">
      <alignment horizontal="centerContinuous"/>
    </xf>
    <xf numFmtId="0" fontId="1" fillId="0" borderId="10" xfId="59" applyBorder="1" applyAlignment="1">
      <alignment horizontal="center"/>
      <protection/>
    </xf>
    <xf numFmtId="0" fontId="3" fillId="0" borderId="17" xfId="59" applyFont="1" applyFill="1" applyBorder="1" applyAlignment="1">
      <alignment horizontal="center"/>
      <protection/>
    </xf>
    <xf numFmtId="0" fontId="3" fillId="0" borderId="18" xfId="59" applyFont="1" applyBorder="1" applyAlignment="1">
      <alignment horizontal="center"/>
      <protection/>
    </xf>
    <xf numFmtId="0" fontId="3" fillId="0" borderId="19" xfId="59" applyFont="1" applyBorder="1" applyAlignment="1">
      <alignment horizontal="center"/>
      <protection/>
    </xf>
    <xf numFmtId="0" fontId="34" fillId="0" borderId="17" xfId="59" applyNumberFormat="1" applyFont="1" applyBorder="1" applyAlignment="1">
      <alignment horizontal="center"/>
      <protection/>
    </xf>
    <xf numFmtId="2" fontId="26" fillId="0" borderId="10" xfId="59" applyNumberFormat="1" applyFont="1" applyBorder="1" applyAlignment="1">
      <alignment horizontal="center"/>
      <protection/>
    </xf>
    <xf numFmtId="10" fontId="6" fillId="0" borderId="10" xfId="59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0" fontId="3" fillId="0" borderId="17" xfId="59" applyFont="1" applyBorder="1" applyAlignment="1">
      <alignment horizontal="center"/>
      <protection/>
    </xf>
    <xf numFmtId="0" fontId="1" fillId="0" borderId="10" xfId="59" applyFont="1" applyBorder="1" applyAlignment="1">
      <alignment horizontal="center"/>
      <protection/>
    </xf>
    <xf numFmtId="0" fontId="3" fillId="0" borderId="12" xfId="59" applyFont="1" applyBorder="1" applyAlignment="1">
      <alignment horizontal="center"/>
      <protection/>
    </xf>
    <xf numFmtId="0" fontId="3" fillId="0" borderId="13" xfId="59" applyFont="1" applyBorder="1" applyAlignment="1">
      <alignment horizontal="center"/>
      <protection/>
    </xf>
    <xf numFmtId="0" fontId="1" fillId="0" borderId="0" xfId="59" applyAlignment="1">
      <alignment horizontal="center"/>
      <protection/>
    </xf>
    <xf numFmtId="0" fontId="1" fillId="0" borderId="0" xfId="59">
      <alignment/>
      <protection/>
    </xf>
    <xf numFmtId="0" fontId="3" fillId="0" borderId="0" xfId="59" applyFont="1">
      <alignment/>
      <protection/>
    </xf>
    <xf numFmtId="10" fontId="1" fillId="0" borderId="0" xfId="59" applyNumberFormat="1">
      <alignment/>
      <protection/>
    </xf>
    <xf numFmtId="0" fontId="0" fillId="0" borderId="0" xfId="0" applyAlignment="1">
      <alignment/>
    </xf>
    <xf numFmtId="2" fontId="6" fillId="0" borderId="11" xfId="63" applyNumberFormat="1" applyFont="1" applyBorder="1" applyAlignment="1">
      <alignment horizontal="center"/>
      <protection/>
    </xf>
    <xf numFmtId="2" fontId="6" fillId="0" borderId="14" xfId="63" applyNumberFormat="1" applyFont="1" applyBorder="1" applyAlignment="1">
      <alignment horizontal="center"/>
      <protection/>
    </xf>
    <xf numFmtId="0" fontId="1" fillId="0" borderId="10" xfId="59" applyBorder="1">
      <alignment/>
      <protection/>
    </xf>
    <xf numFmtId="0" fontId="3" fillId="0" borderId="17" xfId="59" applyFont="1" applyBorder="1">
      <alignment/>
      <protection/>
    </xf>
    <xf numFmtId="0" fontId="3" fillId="0" borderId="17" xfId="59" applyFont="1" applyFill="1" applyBorder="1">
      <alignment/>
      <protection/>
    </xf>
    <xf numFmtId="1" fontId="6" fillId="0" borderId="10" xfId="63" applyNumberFormat="1" applyFont="1" applyBorder="1" applyAlignment="1">
      <alignment horizontal="center"/>
      <protection/>
    </xf>
    <xf numFmtId="2" fontId="7" fillId="0" borderId="10" xfId="63" applyNumberFormat="1" applyFont="1" applyBorder="1" applyAlignment="1">
      <alignment horizontal="center"/>
      <protection/>
    </xf>
    <xf numFmtId="0" fontId="1" fillId="0" borderId="20" xfId="58" applyFont="1" applyBorder="1" applyAlignment="1">
      <alignment horizontal="center"/>
      <protection/>
    </xf>
    <xf numFmtId="0" fontId="1" fillId="0" borderId="21" xfId="58" applyFont="1" applyBorder="1" applyAlignment="1">
      <alignment horizontal="center"/>
      <protection/>
    </xf>
    <xf numFmtId="4" fontId="35" fillId="24" borderId="0" xfId="58" applyNumberFormat="1" applyFont="1" applyFill="1" applyAlignment="1">
      <alignment horizontal="center"/>
      <protection/>
    </xf>
    <xf numFmtId="0" fontId="1" fillId="0" borderId="10" xfId="59" applyBorder="1" applyAlignment="1">
      <alignment horizontal="center"/>
      <protection/>
    </xf>
    <xf numFmtId="0" fontId="3" fillId="0" borderId="17" xfId="59" applyFont="1" applyFill="1" applyBorder="1" applyAlignment="1">
      <alignment horizontal="center"/>
      <protection/>
    </xf>
    <xf numFmtId="0" fontId="34" fillId="0" borderId="17" xfId="59" applyNumberFormat="1" applyFont="1" applyBorder="1" applyAlignment="1">
      <alignment horizontal="center"/>
      <protection/>
    </xf>
    <xf numFmtId="2" fontId="26" fillId="0" borderId="10" xfId="59" applyNumberFormat="1" applyFont="1" applyBorder="1" applyAlignment="1">
      <alignment horizontal="center"/>
      <protection/>
    </xf>
    <xf numFmtId="10" fontId="6" fillId="0" borderId="10" xfId="59" applyNumberFormat="1" applyFont="1" applyBorder="1" applyAlignment="1">
      <alignment horizontal="center"/>
      <protection/>
    </xf>
    <xf numFmtId="0" fontId="1" fillId="0" borderId="10" xfId="59" applyFont="1" applyBorder="1" applyAlignment="1">
      <alignment horizontal="center"/>
      <protection/>
    </xf>
    <xf numFmtId="0" fontId="3" fillId="0" borderId="17" xfId="59" applyFont="1" applyBorder="1" applyAlignment="1">
      <alignment horizontal="center"/>
      <protection/>
    </xf>
    <xf numFmtId="0" fontId="1" fillId="0" borderId="0" xfId="59" applyFont="1" applyAlignment="1">
      <alignment horizontal="center"/>
      <protection/>
    </xf>
    <xf numFmtId="0" fontId="4" fillId="24" borderId="0" xfId="57" applyFont="1" applyFill="1" applyBorder="1" applyAlignment="1">
      <alignment horizontal="centerContinuous"/>
      <protection/>
    </xf>
    <xf numFmtId="16" fontId="5" fillId="24" borderId="0" xfId="58" applyNumberFormat="1" applyFont="1" applyFill="1" applyBorder="1" applyAlignment="1">
      <alignment horizontal="center"/>
      <protection/>
    </xf>
    <xf numFmtId="0" fontId="4" fillId="24" borderId="0" xfId="58" applyFont="1" applyFill="1" applyBorder="1" applyAlignment="1">
      <alignment horizontal="center" vertical="center" wrapText="1"/>
      <protection/>
    </xf>
    <xf numFmtId="2" fontId="7" fillId="0" borderId="11" xfId="63" applyNumberFormat="1" applyFont="1" applyBorder="1" applyAlignment="1">
      <alignment horizontal="center"/>
      <protection/>
    </xf>
    <xf numFmtId="2" fontId="7" fillId="0" borderId="14" xfId="63" applyNumberFormat="1" applyFont="1" applyBorder="1" applyAlignment="1">
      <alignment horizontal="center"/>
      <protection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6_01_11" xfId="53"/>
    <cellStyle name="Обычный_16_01_18" xfId="54"/>
    <cellStyle name="Обычный_16_01_25" xfId="55"/>
    <cellStyle name="Обычный_1-apr" xfId="56"/>
    <cellStyle name="Обычный_Result_4 (2)" xfId="57"/>
    <cellStyle name="Обычный_Result_4 (2)_03_03_17_3" xfId="58"/>
    <cellStyle name="Обычный_Книга3" xfId="59"/>
    <cellStyle name="Обычный_Книга3_16_01_11" xfId="60"/>
    <cellStyle name="Обычный_Книга3_16_01_18" xfId="61"/>
    <cellStyle name="Обычный_Книга3_16_01_25" xfId="62"/>
    <cellStyle name="Обычный_Книга3_ComPredv2006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Тысячи [0]_Матч" xfId="71"/>
    <cellStyle name="Тысячи_Матч" xfId="72"/>
    <cellStyle name="Comma" xfId="73"/>
    <cellStyle name="Comma [0]" xfId="74"/>
    <cellStyle name="Хороший" xfId="75"/>
  </cellStyles>
  <dxfs count="1">
    <dxf>
      <font>
        <b val="0"/>
        <i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3.00390625" style="0" bestFit="1" customWidth="1"/>
    <col min="2" max="2" width="11.421875" style="0" bestFit="1" customWidth="1"/>
    <col min="3" max="3" width="10.8515625" style="0" bestFit="1" customWidth="1"/>
    <col min="4" max="18" width="7.00390625" style="0" customWidth="1"/>
    <col min="19" max="31" width="9.00390625" style="0" hidden="1" customWidth="1"/>
    <col min="32" max="32" width="9.57421875" style="0" customWidth="1"/>
  </cols>
  <sheetData>
    <row r="1" spans="1:29" ht="15">
      <c r="A1" s="6" t="s">
        <v>37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</row>
    <row r="2" spans="1:29" ht="15">
      <c r="A2" s="7" t="s">
        <v>12</v>
      </c>
      <c r="B2" s="1"/>
      <c r="C2" s="1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</row>
    <row r="3" spans="1:29" ht="15">
      <c r="A3" s="2"/>
      <c r="B3" s="2"/>
      <c r="C3" s="2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</row>
    <row r="4" spans="1:32" ht="15" customHeight="1">
      <c r="A4" s="97" t="s">
        <v>0</v>
      </c>
      <c r="B4" s="137" t="s">
        <v>23</v>
      </c>
      <c r="C4" s="137"/>
      <c r="D4" s="138">
        <v>42380</v>
      </c>
      <c r="E4" s="138">
        <v>42387</v>
      </c>
      <c r="F4" s="138">
        <v>42394</v>
      </c>
      <c r="G4" s="138">
        <v>42429</v>
      </c>
      <c r="H4" s="138">
        <v>42443</v>
      </c>
      <c r="I4" s="138">
        <v>42450</v>
      </c>
      <c r="J4" s="138">
        <v>42457</v>
      </c>
      <c r="K4" s="138">
        <v>42471</v>
      </c>
      <c r="L4" s="138">
        <v>42478</v>
      </c>
      <c r="M4" s="138">
        <v>42485</v>
      </c>
      <c r="N4" s="138">
        <v>42506</v>
      </c>
      <c r="O4" s="138">
        <v>42513</v>
      </c>
      <c r="P4" s="138">
        <v>42527</v>
      </c>
      <c r="Q4" s="138">
        <v>42541</v>
      </c>
      <c r="R4" s="138">
        <v>42548</v>
      </c>
      <c r="S4" s="138" t="s">
        <v>46</v>
      </c>
      <c r="T4" s="138" t="s">
        <v>47</v>
      </c>
      <c r="U4" s="138" t="s">
        <v>48</v>
      </c>
      <c r="V4" s="138" t="s">
        <v>49</v>
      </c>
      <c r="W4" s="138" t="s">
        <v>50</v>
      </c>
      <c r="X4" s="138" t="s">
        <v>51</v>
      </c>
      <c r="Y4" s="138" t="s">
        <v>52</v>
      </c>
      <c r="Z4" s="138" t="s">
        <v>53</v>
      </c>
      <c r="AA4" s="138" t="s">
        <v>54</v>
      </c>
      <c r="AB4" s="138" t="s">
        <v>55</v>
      </c>
      <c r="AC4" s="139" t="s">
        <v>58</v>
      </c>
      <c r="AD4" s="139" t="s">
        <v>59</v>
      </c>
      <c r="AE4" s="139">
        <v>10</v>
      </c>
      <c r="AF4" s="139" t="s">
        <v>61</v>
      </c>
    </row>
    <row r="5" spans="1:32" ht="15">
      <c r="A5" s="4">
        <v>1</v>
      </c>
      <c r="B5" s="34" t="s">
        <v>8</v>
      </c>
      <c r="C5" s="35" t="s">
        <v>22</v>
      </c>
      <c r="D5" s="5">
        <v>49.1875</v>
      </c>
      <c r="E5" s="5">
        <v>19.125</v>
      </c>
      <c r="F5" s="5"/>
      <c r="G5" s="5">
        <v>-6.125</v>
      </c>
      <c r="H5" s="5">
        <v>32.125</v>
      </c>
      <c r="I5" s="5">
        <v>48.875</v>
      </c>
      <c r="J5" s="5">
        <v>9.5</v>
      </c>
      <c r="K5" s="5"/>
      <c r="L5" s="10">
        <v>-9.75</v>
      </c>
      <c r="M5" s="10">
        <v>20.5</v>
      </c>
      <c r="N5" s="5">
        <v>0.75</v>
      </c>
      <c r="O5" s="5">
        <v>28.5</v>
      </c>
      <c r="P5" s="5">
        <v>-15</v>
      </c>
      <c r="Q5" s="5">
        <v>24.5</v>
      </c>
      <c r="R5" s="5">
        <v>-29</v>
      </c>
      <c r="S5" s="5">
        <f aca="true" t="shared" si="0" ref="S5:S26">LARGE(D5:R5,1)</f>
        <v>49.1875</v>
      </c>
      <c r="T5" s="5">
        <f aca="true" t="shared" si="1" ref="T5:T26">LARGE(D5:R5,2)</f>
        <v>48.875</v>
      </c>
      <c r="U5" s="5">
        <f aca="true" t="shared" si="2" ref="U5:U26">LARGE(D5:R5,3)</f>
        <v>32.125</v>
      </c>
      <c r="V5" s="5">
        <f aca="true" t="shared" si="3" ref="V5:V26">LARGE(D5:R5,4)</f>
        <v>28.5</v>
      </c>
      <c r="W5" s="5">
        <f aca="true" t="shared" si="4" ref="W5:W26">LARGE(D5:R5,5)</f>
        <v>24.5</v>
      </c>
      <c r="X5" s="5">
        <f aca="true" t="shared" si="5" ref="X5:X26">LARGE(D5:R5,6)</f>
        <v>20.5</v>
      </c>
      <c r="Y5" s="5">
        <f aca="true" t="shared" si="6" ref="Y5:Y26">LARGE(D5:R5,7)</f>
        <v>19.125</v>
      </c>
      <c r="Z5" s="5">
        <f aca="true" t="shared" si="7" ref="Z5:Z26">LARGE(D5:R5,8)</f>
        <v>9.5</v>
      </c>
      <c r="AA5" s="5">
        <f aca="true" t="shared" si="8" ref="AA5:AA26">LARGE(D5:R5,9)</f>
        <v>0.75</v>
      </c>
      <c r="AB5" s="5">
        <f aca="true" t="shared" si="9" ref="AB5:AB26">LARGE(D5:R5,10)</f>
        <v>-6.125</v>
      </c>
      <c r="AC5" s="5">
        <f aca="true" t="shared" si="10" ref="AC5:AC26">AVERAGE(S5:AB5)</f>
        <v>22.69375</v>
      </c>
      <c r="AD5" s="5">
        <f aca="true" t="shared" si="11" ref="AD5:AD26">AVERAGE(D5:R5)</f>
        <v>13.322115384615385</v>
      </c>
      <c r="AE5" s="124" t="b">
        <f aca="true" t="shared" si="12" ref="AE5:AE26">COUNT(D5:R5)&gt;=$AE$4</f>
        <v>1</v>
      </c>
      <c r="AF5" s="5">
        <f aca="true" t="shared" si="13" ref="AF5:AF26">IF(ISNUMBER(AC5),AC5,AD5)</f>
        <v>22.69375</v>
      </c>
    </row>
    <row r="6" spans="1:32" ht="15">
      <c r="A6" s="4">
        <v>2</v>
      </c>
      <c r="B6" s="34" t="s">
        <v>2</v>
      </c>
      <c r="C6" s="35" t="s">
        <v>1</v>
      </c>
      <c r="D6" s="5">
        <v>23.5</v>
      </c>
      <c r="E6" s="5">
        <v>25</v>
      </c>
      <c r="F6" s="5">
        <v>-12.5</v>
      </c>
      <c r="G6" s="5">
        <v>-2.25</v>
      </c>
      <c r="H6" s="5">
        <v>-1.375</v>
      </c>
      <c r="I6" s="5">
        <v>-21.5</v>
      </c>
      <c r="J6" s="5"/>
      <c r="K6" s="5">
        <v>23.375</v>
      </c>
      <c r="L6" s="10">
        <v>30.25</v>
      </c>
      <c r="M6" s="12"/>
      <c r="N6" s="5">
        <v>17.125</v>
      </c>
      <c r="O6" s="5">
        <v>24.125</v>
      </c>
      <c r="P6" s="5">
        <v>12.25</v>
      </c>
      <c r="Q6" s="5">
        <v>16</v>
      </c>
      <c r="R6" s="5">
        <v>3</v>
      </c>
      <c r="S6" s="5">
        <f t="shared" si="0"/>
        <v>30.25</v>
      </c>
      <c r="T6" s="5">
        <f t="shared" si="1"/>
        <v>25</v>
      </c>
      <c r="U6" s="5">
        <f t="shared" si="2"/>
        <v>24.125</v>
      </c>
      <c r="V6" s="5">
        <f t="shared" si="3"/>
        <v>23.5</v>
      </c>
      <c r="W6" s="5">
        <f t="shared" si="4"/>
        <v>23.375</v>
      </c>
      <c r="X6" s="5">
        <f t="shared" si="5"/>
        <v>17.125</v>
      </c>
      <c r="Y6" s="5">
        <f t="shared" si="6"/>
        <v>16</v>
      </c>
      <c r="Z6" s="5">
        <f t="shared" si="7"/>
        <v>12.25</v>
      </c>
      <c r="AA6" s="5">
        <f t="shared" si="8"/>
        <v>3</v>
      </c>
      <c r="AB6" s="5">
        <f t="shared" si="9"/>
        <v>-1.375</v>
      </c>
      <c r="AC6" s="5">
        <f t="shared" si="10"/>
        <v>17.325</v>
      </c>
      <c r="AD6" s="5">
        <f t="shared" si="11"/>
        <v>10.538461538461538</v>
      </c>
      <c r="AE6" s="124" t="b">
        <f t="shared" si="12"/>
        <v>1</v>
      </c>
      <c r="AF6" s="5">
        <f t="shared" si="13"/>
        <v>17.325</v>
      </c>
    </row>
    <row r="7" spans="1:32" ht="15">
      <c r="A7" s="4">
        <v>3</v>
      </c>
      <c r="B7" s="34" t="s">
        <v>19</v>
      </c>
      <c r="C7" s="35" t="s">
        <v>20</v>
      </c>
      <c r="D7" s="5">
        <v>-26.375</v>
      </c>
      <c r="E7" s="5">
        <v>21.6875</v>
      </c>
      <c r="F7" s="5">
        <v>4.75</v>
      </c>
      <c r="G7" s="5">
        <v>23.875</v>
      </c>
      <c r="H7" s="5">
        <v>35.75</v>
      </c>
      <c r="I7" s="5">
        <v>21.5</v>
      </c>
      <c r="J7" s="5">
        <v>11.5</v>
      </c>
      <c r="K7" s="5">
        <v>-14.1875</v>
      </c>
      <c r="L7" s="10">
        <v>-35.875</v>
      </c>
      <c r="M7" s="5"/>
      <c r="N7" s="5">
        <v>6</v>
      </c>
      <c r="O7" s="5">
        <v>-40.125</v>
      </c>
      <c r="P7" s="5">
        <v>10.25</v>
      </c>
      <c r="Q7" s="5">
        <v>29.5</v>
      </c>
      <c r="R7" s="5">
        <v>-10.25</v>
      </c>
      <c r="S7" s="5">
        <f t="shared" si="0"/>
        <v>35.75</v>
      </c>
      <c r="T7" s="5">
        <f t="shared" si="1"/>
        <v>29.5</v>
      </c>
      <c r="U7" s="5">
        <f t="shared" si="2"/>
        <v>23.875</v>
      </c>
      <c r="V7" s="5">
        <f t="shared" si="3"/>
        <v>21.6875</v>
      </c>
      <c r="W7" s="5">
        <f t="shared" si="4"/>
        <v>21.5</v>
      </c>
      <c r="X7" s="5">
        <f t="shared" si="5"/>
        <v>11.5</v>
      </c>
      <c r="Y7" s="5">
        <f t="shared" si="6"/>
        <v>10.25</v>
      </c>
      <c r="Z7" s="5">
        <f t="shared" si="7"/>
        <v>6</v>
      </c>
      <c r="AA7" s="5">
        <f t="shared" si="8"/>
        <v>4.75</v>
      </c>
      <c r="AB7" s="5">
        <f t="shared" si="9"/>
        <v>-10.25</v>
      </c>
      <c r="AC7" s="5">
        <f t="shared" si="10"/>
        <v>15.45625</v>
      </c>
      <c r="AD7" s="5">
        <f t="shared" si="11"/>
        <v>2.7142857142857144</v>
      </c>
      <c r="AE7" s="124" t="b">
        <f t="shared" si="12"/>
        <v>1</v>
      </c>
      <c r="AF7" s="5">
        <f t="shared" si="13"/>
        <v>15.45625</v>
      </c>
    </row>
    <row r="8" spans="1:32" ht="15">
      <c r="A8" s="4">
        <v>4</v>
      </c>
      <c r="B8" s="34" t="s">
        <v>16</v>
      </c>
      <c r="C8" s="35" t="s">
        <v>3</v>
      </c>
      <c r="D8" s="5">
        <v>8.5</v>
      </c>
      <c r="E8" s="5">
        <v>7.6875</v>
      </c>
      <c r="F8" s="5"/>
      <c r="G8" s="5">
        <v>8.875</v>
      </c>
      <c r="H8" s="5">
        <v>-32.8125</v>
      </c>
      <c r="I8" s="5">
        <v>-2.875</v>
      </c>
      <c r="J8" s="5">
        <v>3</v>
      </c>
      <c r="K8" s="5">
        <v>-14.625</v>
      </c>
      <c r="L8" s="10">
        <v>-9.875</v>
      </c>
      <c r="M8" s="10">
        <v>11</v>
      </c>
      <c r="N8" s="5">
        <v>-15</v>
      </c>
      <c r="O8" s="5">
        <v>23.625</v>
      </c>
      <c r="P8" s="5">
        <v>-23</v>
      </c>
      <c r="Q8" s="5">
        <v>-17.5</v>
      </c>
      <c r="R8" s="5">
        <v>35.5</v>
      </c>
      <c r="S8" s="5">
        <f t="shared" si="0"/>
        <v>35.5</v>
      </c>
      <c r="T8" s="5">
        <f t="shared" si="1"/>
        <v>23.625</v>
      </c>
      <c r="U8" s="5">
        <f t="shared" si="2"/>
        <v>11</v>
      </c>
      <c r="V8" s="5">
        <f t="shared" si="3"/>
        <v>8.875</v>
      </c>
      <c r="W8" s="5">
        <f t="shared" si="4"/>
        <v>8.5</v>
      </c>
      <c r="X8" s="5">
        <f t="shared" si="5"/>
        <v>7.6875</v>
      </c>
      <c r="Y8" s="5">
        <f t="shared" si="6"/>
        <v>3</v>
      </c>
      <c r="Z8" s="5">
        <f t="shared" si="7"/>
        <v>-2.875</v>
      </c>
      <c r="AA8" s="5">
        <f t="shared" si="8"/>
        <v>-9.875</v>
      </c>
      <c r="AB8" s="5">
        <f t="shared" si="9"/>
        <v>-14.625</v>
      </c>
      <c r="AC8" s="5">
        <f t="shared" si="10"/>
        <v>7.08125</v>
      </c>
      <c r="AD8" s="5">
        <f t="shared" si="11"/>
        <v>-1.25</v>
      </c>
      <c r="AE8" s="124" t="b">
        <f t="shared" si="12"/>
        <v>1</v>
      </c>
      <c r="AF8" s="5">
        <f t="shared" si="13"/>
        <v>7.08125</v>
      </c>
    </row>
    <row r="9" spans="1:32" ht="15">
      <c r="A9" s="4">
        <v>5</v>
      </c>
      <c r="B9" s="34" t="s">
        <v>14</v>
      </c>
      <c r="C9" s="35" t="s">
        <v>21</v>
      </c>
      <c r="D9" s="5">
        <v>-46.6875</v>
      </c>
      <c r="E9" s="5">
        <v>-15.8125</v>
      </c>
      <c r="F9" s="5">
        <v>-6.125</v>
      </c>
      <c r="G9" s="5">
        <v>0.25</v>
      </c>
      <c r="H9" s="5">
        <v>-52.5625</v>
      </c>
      <c r="I9" s="5">
        <v>-0.75</v>
      </c>
      <c r="J9" s="5">
        <v>1</v>
      </c>
      <c r="K9" s="5">
        <v>19.3125</v>
      </c>
      <c r="L9" s="10"/>
      <c r="M9" s="10"/>
      <c r="N9" s="5">
        <v>24.625</v>
      </c>
      <c r="O9" s="5">
        <v>-5.375</v>
      </c>
      <c r="P9" s="5"/>
      <c r="Q9" s="5"/>
      <c r="R9" s="5">
        <v>-9.5</v>
      </c>
      <c r="S9" s="5">
        <f t="shared" si="0"/>
        <v>24.625</v>
      </c>
      <c r="T9" s="5">
        <f t="shared" si="1"/>
        <v>19.3125</v>
      </c>
      <c r="U9" s="5">
        <f t="shared" si="2"/>
        <v>1</v>
      </c>
      <c r="V9" s="5">
        <f t="shared" si="3"/>
        <v>0.25</v>
      </c>
      <c r="W9" s="5">
        <f t="shared" si="4"/>
        <v>-0.75</v>
      </c>
      <c r="X9" s="5">
        <f t="shared" si="5"/>
        <v>-5.375</v>
      </c>
      <c r="Y9" s="5">
        <f t="shared" si="6"/>
        <v>-6.125</v>
      </c>
      <c r="Z9" s="5">
        <f t="shared" si="7"/>
        <v>-9.5</v>
      </c>
      <c r="AA9" s="5">
        <f t="shared" si="8"/>
        <v>-15.8125</v>
      </c>
      <c r="AB9" s="5">
        <f t="shared" si="9"/>
        <v>-46.6875</v>
      </c>
      <c r="AC9" s="5">
        <f t="shared" si="10"/>
        <v>-3.90625</v>
      </c>
      <c r="AD9" s="5">
        <f t="shared" si="11"/>
        <v>-8.329545454545455</v>
      </c>
      <c r="AE9" s="124" t="b">
        <f t="shared" si="12"/>
        <v>1</v>
      </c>
      <c r="AF9" s="5">
        <f t="shared" si="13"/>
        <v>-3.90625</v>
      </c>
    </row>
    <row r="10" spans="1:32" ht="15">
      <c r="A10" s="4">
        <v>6</v>
      </c>
      <c r="B10" s="34" t="s">
        <v>9</v>
      </c>
      <c r="C10" s="35" t="s">
        <v>6</v>
      </c>
      <c r="D10" s="10">
        <v>-7.1875</v>
      </c>
      <c r="E10" s="5">
        <v>-21.6875</v>
      </c>
      <c r="F10" s="5">
        <v>-42.75</v>
      </c>
      <c r="G10" s="5">
        <v>-48.5</v>
      </c>
      <c r="H10" s="5">
        <v>-14.0625</v>
      </c>
      <c r="I10" s="5">
        <v>-29.5</v>
      </c>
      <c r="J10" s="5">
        <v>-25</v>
      </c>
      <c r="K10" s="5">
        <v>-18.5625</v>
      </c>
      <c r="L10" s="10">
        <v>22.625</v>
      </c>
      <c r="M10" s="10">
        <v>-30</v>
      </c>
      <c r="N10" s="5">
        <v>1.5</v>
      </c>
      <c r="O10" s="5">
        <v>-22</v>
      </c>
      <c r="P10" s="10">
        <v>6.5</v>
      </c>
      <c r="Q10" s="10">
        <v>-23.25</v>
      </c>
      <c r="R10" s="10"/>
      <c r="S10" s="5">
        <f t="shared" si="0"/>
        <v>22.625</v>
      </c>
      <c r="T10" s="5">
        <f t="shared" si="1"/>
        <v>6.5</v>
      </c>
      <c r="U10" s="5">
        <f t="shared" si="2"/>
        <v>1.5</v>
      </c>
      <c r="V10" s="5">
        <f t="shared" si="3"/>
        <v>-7.1875</v>
      </c>
      <c r="W10" s="5">
        <f t="shared" si="4"/>
        <v>-14.0625</v>
      </c>
      <c r="X10" s="5">
        <f t="shared" si="5"/>
        <v>-18.5625</v>
      </c>
      <c r="Y10" s="5">
        <f t="shared" si="6"/>
        <v>-21.6875</v>
      </c>
      <c r="Z10" s="5">
        <f t="shared" si="7"/>
        <v>-22</v>
      </c>
      <c r="AA10" s="5">
        <f t="shared" si="8"/>
        <v>-23.25</v>
      </c>
      <c r="AB10" s="5">
        <f t="shared" si="9"/>
        <v>-25</v>
      </c>
      <c r="AC10" s="5">
        <f t="shared" si="10"/>
        <v>-10.1125</v>
      </c>
      <c r="AD10" s="5">
        <f t="shared" si="11"/>
        <v>-17.991071428571427</v>
      </c>
      <c r="AE10" s="124" t="b">
        <f t="shared" si="12"/>
        <v>1</v>
      </c>
      <c r="AF10" s="5">
        <f t="shared" si="13"/>
        <v>-10.1125</v>
      </c>
    </row>
    <row r="11" spans="1:32" ht="15">
      <c r="A11" s="4">
        <v>7</v>
      </c>
      <c r="B11" s="82" t="s">
        <v>8</v>
      </c>
      <c r="C11" s="14" t="s">
        <v>7</v>
      </c>
      <c r="D11" s="125"/>
      <c r="E11" s="5"/>
      <c r="F11" s="5"/>
      <c r="G11" s="5"/>
      <c r="H11" s="5"/>
      <c r="I11" s="5"/>
      <c r="J11" s="11"/>
      <c r="K11" s="5">
        <v>39.6875</v>
      </c>
      <c r="L11" s="140"/>
      <c r="M11" s="140"/>
      <c r="N11" s="11"/>
      <c r="O11" s="11"/>
      <c r="P11" s="11"/>
      <c r="Q11" s="11"/>
      <c r="R11" s="11"/>
      <c r="S11" s="5">
        <f t="shared" si="0"/>
        <v>39.6875</v>
      </c>
      <c r="T11" s="5" t="e">
        <f t="shared" si="1"/>
        <v>#NUM!</v>
      </c>
      <c r="U11" s="5" t="e">
        <f t="shared" si="2"/>
        <v>#NUM!</v>
      </c>
      <c r="V11" s="5" t="e">
        <f t="shared" si="3"/>
        <v>#NUM!</v>
      </c>
      <c r="W11" s="5" t="e">
        <f t="shared" si="4"/>
        <v>#NUM!</v>
      </c>
      <c r="X11" s="5" t="e">
        <f t="shared" si="5"/>
        <v>#NUM!</v>
      </c>
      <c r="Y11" s="5" t="e">
        <f t="shared" si="6"/>
        <v>#NUM!</v>
      </c>
      <c r="Z11" s="5" t="e">
        <f t="shared" si="7"/>
        <v>#NUM!</v>
      </c>
      <c r="AA11" s="5" t="e">
        <f t="shared" si="8"/>
        <v>#NUM!</v>
      </c>
      <c r="AB11" s="5" t="e">
        <f t="shared" si="9"/>
        <v>#NUM!</v>
      </c>
      <c r="AC11" s="5" t="e">
        <f t="shared" si="10"/>
        <v>#NUM!</v>
      </c>
      <c r="AD11" s="5">
        <f t="shared" si="11"/>
        <v>39.6875</v>
      </c>
      <c r="AE11" s="124" t="b">
        <f t="shared" si="12"/>
        <v>0</v>
      </c>
      <c r="AF11" s="5">
        <f t="shared" si="13"/>
        <v>39.6875</v>
      </c>
    </row>
    <row r="12" spans="1:32" ht="15">
      <c r="A12" s="4">
        <v>8</v>
      </c>
      <c r="B12" s="34" t="s">
        <v>17</v>
      </c>
      <c r="C12" s="35" t="s">
        <v>18</v>
      </c>
      <c r="D12" s="12">
        <v>32.5</v>
      </c>
      <c r="E12" s="5"/>
      <c r="F12" s="5"/>
      <c r="G12" s="5"/>
      <c r="H12" s="5"/>
      <c r="I12" s="5"/>
      <c r="J12" s="5"/>
      <c r="K12" s="12"/>
      <c r="L12" s="12"/>
      <c r="M12" s="12"/>
      <c r="N12" s="12"/>
      <c r="O12" s="12"/>
      <c r="P12" s="12"/>
      <c r="Q12" s="12"/>
      <c r="R12" s="12"/>
      <c r="S12" s="5">
        <f t="shared" si="0"/>
        <v>32.5</v>
      </c>
      <c r="T12" s="5" t="e">
        <f t="shared" si="1"/>
        <v>#NUM!</v>
      </c>
      <c r="U12" s="5" t="e">
        <f t="shared" si="2"/>
        <v>#NUM!</v>
      </c>
      <c r="V12" s="5" t="e">
        <f t="shared" si="3"/>
        <v>#NUM!</v>
      </c>
      <c r="W12" s="5" t="e">
        <f t="shared" si="4"/>
        <v>#NUM!</v>
      </c>
      <c r="X12" s="5" t="e">
        <f t="shared" si="5"/>
        <v>#NUM!</v>
      </c>
      <c r="Y12" s="5" t="e">
        <f t="shared" si="6"/>
        <v>#NUM!</v>
      </c>
      <c r="Z12" s="5" t="e">
        <f t="shared" si="7"/>
        <v>#NUM!</v>
      </c>
      <c r="AA12" s="5" t="e">
        <f t="shared" si="8"/>
        <v>#NUM!</v>
      </c>
      <c r="AB12" s="5" t="e">
        <f t="shared" si="9"/>
        <v>#NUM!</v>
      </c>
      <c r="AC12" s="5" t="e">
        <f t="shared" si="10"/>
        <v>#NUM!</v>
      </c>
      <c r="AD12" s="5">
        <f t="shared" si="11"/>
        <v>32.5</v>
      </c>
      <c r="AE12" s="124" t="b">
        <f t="shared" si="12"/>
        <v>0</v>
      </c>
      <c r="AF12" s="5">
        <f t="shared" si="13"/>
        <v>32.5</v>
      </c>
    </row>
    <row r="13" spans="1:32" ht="15">
      <c r="A13" s="4">
        <v>9</v>
      </c>
      <c r="B13" s="44" t="s">
        <v>14</v>
      </c>
      <c r="C13" s="105" t="s">
        <v>7</v>
      </c>
      <c r="D13" s="5"/>
      <c r="E13" s="5"/>
      <c r="F13" s="5"/>
      <c r="G13" s="5"/>
      <c r="H13" s="5"/>
      <c r="I13" s="5"/>
      <c r="J13" s="11"/>
      <c r="K13" s="5"/>
      <c r="L13" s="11"/>
      <c r="M13" s="11"/>
      <c r="N13" s="11"/>
      <c r="O13" s="11"/>
      <c r="P13" s="11"/>
      <c r="Q13" s="5">
        <v>31.5</v>
      </c>
      <c r="R13" s="5"/>
      <c r="S13" s="5">
        <f t="shared" si="0"/>
        <v>31.5</v>
      </c>
      <c r="T13" s="5" t="e">
        <f t="shared" si="1"/>
        <v>#NUM!</v>
      </c>
      <c r="U13" s="5" t="e">
        <f t="shared" si="2"/>
        <v>#NUM!</v>
      </c>
      <c r="V13" s="5" t="e">
        <f t="shared" si="3"/>
        <v>#NUM!</v>
      </c>
      <c r="W13" s="5" t="e">
        <f t="shared" si="4"/>
        <v>#NUM!</v>
      </c>
      <c r="X13" s="5" t="e">
        <f t="shared" si="5"/>
        <v>#NUM!</v>
      </c>
      <c r="Y13" s="5" t="e">
        <f t="shared" si="6"/>
        <v>#NUM!</v>
      </c>
      <c r="Z13" s="5" t="e">
        <f t="shared" si="7"/>
        <v>#NUM!</v>
      </c>
      <c r="AA13" s="5" t="e">
        <f t="shared" si="8"/>
        <v>#NUM!</v>
      </c>
      <c r="AB13" s="5" t="e">
        <f t="shared" si="9"/>
        <v>#NUM!</v>
      </c>
      <c r="AC13" s="5" t="e">
        <f t="shared" si="10"/>
        <v>#NUM!</v>
      </c>
      <c r="AD13" s="5">
        <f t="shared" si="11"/>
        <v>31.5</v>
      </c>
      <c r="AE13" s="124" t="b">
        <f t="shared" si="12"/>
        <v>0</v>
      </c>
      <c r="AF13" s="5">
        <f t="shared" si="13"/>
        <v>31.5</v>
      </c>
    </row>
    <row r="14" spans="1:32" ht="15">
      <c r="A14" s="4">
        <v>10</v>
      </c>
      <c r="B14" s="91" t="s">
        <v>8</v>
      </c>
      <c r="C14" s="92" t="s">
        <v>3</v>
      </c>
      <c r="D14" s="125"/>
      <c r="E14" s="5"/>
      <c r="F14" s="5">
        <v>18.75</v>
      </c>
      <c r="G14" s="5"/>
      <c r="H14" s="5"/>
      <c r="I14" s="5"/>
      <c r="J14" s="11"/>
      <c r="K14" s="11"/>
      <c r="L14" s="11"/>
      <c r="M14" s="11"/>
      <c r="N14" s="11"/>
      <c r="O14" s="11"/>
      <c r="P14" s="11"/>
      <c r="Q14" s="11"/>
      <c r="R14" s="11"/>
      <c r="S14" s="5">
        <f t="shared" si="0"/>
        <v>18.75</v>
      </c>
      <c r="T14" s="5" t="e">
        <f t="shared" si="1"/>
        <v>#NUM!</v>
      </c>
      <c r="U14" s="5" t="e">
        <f t="shared" si="2"/>
        <v>#NUM!</v>
      </c>
      <c r="V14" s="5" t="e">
        <f t="shared" si="3"/>
        <v>#NUM!</v>
      </c>
      <c r="W14" s="5" t="e">
        <f t="shared" si="4"/>
        <v>#NUM!</v>
      </c>
      <c r="X14" s="5" t="e">
        <f t="shared" si="5"/>
        <v>#NUM!</v>
      </c>
      <c r="Y14" s="5" t="e">
        <f t="shared" si="6"/>
        <v>#NUM!</v>
      </c>
      <c r="Z14" s="5" t="e">
        <f t="shared" si="7"/>
        <v>#NUM!</v>
      </c>
      <c r="AA14" s="5" t="e">
        <f t="shared" si="8"/>
        <v>#NUM!</v>
      </c>
      <c r="AB14" s="5" t="e">
        <f t="shared" si="9"/>
        <v>#NUM!</v>
      </c>
      <c r="AC14" s="5" t="e">
        <f t="shared" si="10"/>
        <v>#NUM!</v>
      </c>
      <c r="AD14" s="5">
        <f t="shared" si="11"/>
        <v>18.75</v>
      </c>
      <c r="AE14" s="124" t="b">
        <f t="shared" si="12"/>
        <v>0</v>
      </c>
      <c r="AF14" s="5">
        <f t="shared" si="13"/>
        <v>18.75</v>
      </c>
    </row>
    <row r="15" spans="1:32" ht="15">
      <c r="A15" s="4">
        <v>11</v>
      </c>
      <c r="B15" s="13" t="s">
        <v>13</v>
      </c>
      <c r="C15" s="14" t="s">
        <v>15</v>
      </c>
      <c r="D15" s="5"/>
      <c r="E15" s="5">
        <v>1.6875</v>
      </c>
      <c r="F15" s="5">
        <v>40.125</v>
      </c>
      <c r="G15" s="5"/>
      <c r="H15" s="5">
        <v>-3.6875</v>
      </c>
      <c r="I15" s="5"/>
      <c r="J15" s="5"/>
      <c r="K15" s="119"/>
      <c r="L15" s="120"/>
      <c r="M15" s="120"/>
      <c r="N15" s="120"/>
      <c r="O15" s="120"/>
      <c r="P15" s="120"/>
      <c r="Q15" s="120"/>
      <c r="R15" s="120"/>
      <c r="S15" s="5">
        <f t="shared" si="0"/>
        <v>40.125</v>
      </c>
      <c r="T15" s="5">
        <f t="shared" si="1"/>
        <v>1.6875</v>
      </c>
      <c r="U15" s="5">
        <f t="shared" si="2"/>
        <v>-3.6875</v>
      </c>
      <c r="V15" s="5" t="e">
        <f t="shared" si="3"/>
        <v>#NUM!</v>
      </c>
      <c r="W15" s="5" t="e">
        <f t="shared" si="4"/>
        <v>#NUM!</v>
      </c>
      <c r="X15" s="5" t="e">
        <f t="shared" si="5"/>
        <v>#NUM!</v>
      </c>
      <c r="Y15" s="5" t="e">
        <f t="shared" si="6"/>
        <v>#NUM!</v>
      </c>
      <c r="Z15" s="5" t="e">
        <f t="shared" si="7"/>
        <v>#NUM!</v>
      </c>
      <c r="AA15" s="5" t="e">
        <f t="shared" si="8"/>
        <v>#NUM!</v>
      </c>
      <c r="AB15" s="5" t="e">
        <f t="shared" si="9"/>
        <v>#NUM!</v>
      </c>
      <c r="AC15" s="5" t="e">
        <f t="shared" si="10"/>
        <v>#NUM!</v>
      </c>
      <c r="AD15" s="5">
        <f t="shared" si="11"/>
        <v>12.708333333333334</v>
      </c>
      <c r="AE15" s="124" t="b">
        <f t="shared" si="12"/>
        <v>0</v>
      </c>
      <c r="AF15" s="5">
        <f t="shared" si="13"/>
        <v>12.708333333333334</v>
      </c>
    </row>
    <row r="16" spans="1:32" ht="15">
      <c r="A16" s="4">
        <v>12</v>
      </c>
      <c r="B16" s="34" t="s">
        <v>5</v>
      </c>
      <c r="C16" s="35" t="s">
        <v>35</v>
      </c>
      <c r="D16" s="5"/>
      <c r="E16" s="5"/>
      <c r="F16" s="5"/>
      <c r="G16" s="5"/>
      <c r="H16" s="5"/>
      <c r="I16" s="5"/>
      <c r="J16" s="11"/>
      <c r="K16" s="5"/>
      <c r="L16" s="11"/>
      <c r="M16" s="140"/>
      <c r="N16" s="11"/>
      <c r="O16" s="11"/>
      <c r="P16" s="11"/>
      <c r="Q16" s="5"/>
      <c r="R16" s="5">
        <v>10.25</v>
      </c>
      <c r="S16" s="5">
        <f t="shared" si="0"/>
        <v>10.25</v>
      </c>
      <c r="T16" s="5" t="e">
        <f t="shared" si="1"/>
        <v>#NUM!</v>
      </c>
      <c r="U16" s="5" t="e">
        <f t="shared" si="2"/>
        <v>#NUM!</v>
      </c>
      <c r="V16" s="5" t="e">
        <f t="shared" si="3"/>
        <v>#NUM!</v>
      </c>
      <c r="W16" s="5" t="e">
        <f t="shared" si="4"/>
        <v>#NUM!</v>
      </c>
      <c r="X16" s="5" t="e">
        <f t="shared" si="5"/>
        <v>#NUM!</v>
      </c>
      <c r="Y16" s="5" t="e">
        <f t="shared" si="6"/>
        <v>#NUM!</v>
      </c>
      <c r="Z16" s="5" t="e">
        <f t="shared" si="7"/>
        <v>#NUM!</v>
      </c>
      <c r="AA16" s="5" t="e">
        <f t="shared" si="8"/>
        <v>#NUM!</v>
      </c>
      <c r="AB16" s="5" t="e">
        <f t="shared" si="9"/>
        <v>#NUM!</v>
      </c>
      <c r="AC16" s="5" t="e">
        <f t="shared" si="10"/>
        <v>#NUM!</v>
      </c>
      <c r="AD16" s="5">
        <f t="shared" si="11"/>
        <v>10.25</v>
      </c>
      <c r="AE16" s="124" t="b">
        <f t="shared" si="12"/>
        <v>0</v>
      </c>
      <c r="AF16" s="5">
        <f t="shared" si="13"/>
        <v>10.25</v>
      </c>
    </row>
    <row r="17" spans="1:32" ht="15">
      <c r="A17" s="4">
        <v>13</v>
      </c>
      <c r="B17" s="34" t="s">
        <v>2</v>
      </c>
      <c r="C17" s="35" t="s">
        <v>21</v>
      </c>
      <c r="D17" s="5"/>
      <c r="E17" s="5"/>
      <c r="F17" s="5"/>
      <c r="G17" s="5"/>
      <c r="H17" s="5"/>
      <c r="I17" s="5"/>
      <c r="J17" s="5"/>
      <c r="K17" s="5"/>
      <c r="L17" s="10"/>
      <c r="M17" s="5">
        <v>8</v>
      </c>
      <c r="N17" s="5"/>
      <c r="O17" s="5"/>
      <c r="P17" s="5"/>
      <c r="Q17" s="5"/>
      <c r="R17" s="5"/>
      <c r="S17" s="5">
        <f t="shared" si="0"/>
        <v>8</v>
      </c>
      <c r="T17" s="5" t="e">
        <f t="shared" si="1"/>
        <v>#NUM!</v>
      </c>
      <c r="U17" s="5" t="e">
        <f t="shared" si="2"/>
        <v>#NUM!</v>
      </c>
      <c r="V17" s="5" t="e">
        <f t="shared" si="3"/>
        <v>#NUM!</v>
      </c>
      <c r="W17" s="5" t="e">
        <f t="shared" si="4"/>
        <v>#NUM!</v>
      </c>
      <c r="X17" s="5" t="e">
        <f t="shared" si="5"/>
        <v>#NUM!</v>
      </c>
      <c r="Y17" s="5" t="e">
        <f t="shared" si="6"/>
        <v>#NUM!</v>
      </c>
      <c r="Z17" s="5" t="e">
        <f t="shared" si="7"/>
        <v>#NUM!</v>
      </c>
      <c r="AA17" s="5" t="e">
        <f t="shared" si="8"/>
        <v>#NUM!</v>
      </c>
      <c r="AB17" s="5" t="e">
        <f t="shared" si="9"/>
        <v>#NUM!</v>
      </c>
      <c r="AC17" s="5" t="e">
        <f t="shared" si="10"/>
        <v>#NUM!</v>
      </c>
      <c r="AD17" s="5">
        <f t="shared" si="11"/>
        <v>8</v>
      </c>
      <c r="AE17" s="124" t="b">
        <f t="shared" si="12"/>
        <v>0</v>
      </c>
      <c r="AF17" s="5">
        <f t="shared" si="13"/>
        <v>8</v>
      </c>
    </row>
    <row r="18" spans="1:32" ht="15">
      <c r="A18" s="4">
        <v>14</v>
      </c>
      <c r="B18" s="44" t="s">
        <v>5</v>
      </c>
      <c r="C18" s="45" t="s">
        <v>10</v>
      </c>
      <c r="D18" s="125"/>
      <c r="E18" s="5"/>
      <c r="F18" s="5"/>
      <c r="G18" s="5"/>
      <c r="H18" s="5"/>
      <c r="I18" s="5"/>
      <c r="J18" s="11"/>
      <c r="K18" s="11"/>
      <c r="L18" s="10">
        <v>7.5</v>
      </c>
      <c r="M18" s="11"/>
      <c r="N18" s="11"/>
      <c r="O18" s="11"/>
      <c r="P18" s="11"/>
      <c r="Q18" s="11"/>
      <c r="R18" s="11"/>
      <c r="S18" s="5">
        <f t="shared" si="0"/>
        <v>7.5</v>
      </c>
      <c r="T18" s="5" t="e">
        <f t="shared" si="1"/>
        <v>#NUM!</v>
      </c>
      <c r="U18" s="5" t="e">
        <f t="shared" si="2"/>
        <v>#NUM!</v>
      </c>
      <c r="V18" s="5" t="e">
        <f t="shared" si="3"/>
        <v>#NUM!</v>
      </c>
      <c r="W18" s="5" t="e">
        <f t="shared" si="4"/>
        <v>#NUM!</v>
      </c>
      <c r="X18" s="5" t="e">
        <f t="shared" si="5"/>
        <v>#NUM!</v>
      </c>
      <c r="Y18" s="5" t="e">
        <f t="shared" si="6"/>
        <v>#NUM!</v>
      </c>
      <c r="Z18" s="5" t="e">
        <f t="shared" si="7"/>
        <v>#NUM!</v>
      </c>
      <c r="AA18" s="5" t="e">
        <f t="shared" si="8"/>
        <v>#NUM!</v>
      </c>
      <c r="AB18" s="5" t="e">
        <f t="shared" si="9"/>
        <v>#NUM!</v>
      </c>
      <c r="AC18" s="5" t="e">
        <f t="shared" si="10"/>
        <v>#NUM!</v>
      </c>
      <c r="AD18" s="5">
        <f t="shared" si="11"/>
        <v>7.5</v>
      </c>
      <c r="AE18" s="124" t="b">
        <f t="shared" si="12"/>
        <v>0</v>
      </c>
      <c r="AF18" s="5">
        <f t="shared" si="13"/>
        <v>7.5</v>
      </c>
    </row>
    <row r="19" spans="1:32" ht="15">
      <c r="A19" s="4">
        <v>15</v>
      </c>
      <c r="B19" s="104" t="s">
        <v>44</v>
      </c>
      <c r="C19" s="105" t="s">
        <v>18</v>
      </c>
      <c r="D19" s="5"/>
      <c r="E19" s="5"/>
      <c r="F19" s="5"/>
      <c r="G19" s="5">
        <v>32.25</v>
      </c>
      <c r="H19" s="5">
        <v>42.375</v>
      </c>
      <c r="I19" s="5">
        <v>14.125</v>
      </c>
      <c r="J19" s="5"/>
      <c r="K19" s="10">
        <v>5.625</v>
      </c>
      <c r="L19" s="15">
        <v>-22.75</v>
      </c>
      <c r="M19" s="15"/>
      <c r="N19" s="10">
        <v>-26.25</v>
      </c>
      <c r="O19" s="15">
        <v>-17</v>
      </c>
      <c r="P19" s="15">
        <v>11.5</v>
      </c>
      <c r="Q19" s="15"/>
      <c r="R19" s="15"/>
      <c r="S19" s="5">
        <f t="shared" si="0"/>
        <v>42.375</v>
      </c>
      <c r="T19" s="5">
        <f t="shared" si="1"/>
        <v>32.25</v>
      </c>
      <c r="U19" s="5">
        <f t="shared" si="2"/>
        <v>14.125</v>
      </c>
      <c r="V19" s="5">
        <f t="shared" si="3"/>
        <v>11.5</v>
      </c>
      <c r="W19" s="5">
        <f t="shared" si="4"/>
        <v>5.625</v>
      </c>
      <c r="X19" s="5">
        <f t="shared" si="5"/>
        <v>-17</v>
      </c>
      <c r="Y19" s="5">
        <f t="shared" si="6"/>
        <v>-22.75</v>
      </c>
      <c r="Z19" s="5">
        <f t="shared" si="7"/>
        <v>-26.25</v>
      </c>
      <c r="AA19" s="5" t="e">
        <f t="shared" si="8"/>
        <v>#NUM!</v>
      </c>
      <c r="AB19" s="5" t="e">
        <f t="shared" si="9"/>
        <v>#NUM!</v>
      </c>
      <c r="AC19" s="5" t="e">
        <f t="shared" si="10"/>
        <v>#NUM!</v>
      </c>
      <c r="AD19" s="5">
        <f t="shared" si="11"/>
        <v>4.984375</v>
      </c>
      <c r="AE19" s="124" t="b">
        <f t="shared" si="12"/>
        <v>0</v>
      </c>
      <c r="AF19" s="5">
        <f t="shared" si="13"/>
        <v>4.984375</v>
      </c>
    </row>
    <row r="20" spans="1:32" ht="15">
      <c r="A20" s="4">
        <v>16</v>
      </c>
      <c r="B20" s="104" t="s">
        <v>10</v>
      </c>
      <c r="C20" s="105" t="s">
        <v>11</v>
      </c>
      <c r="D20" s="5"/>
      <c r="E20" s="5">
        <v>28.6875</v>
      </c>
      <c r="F20" s="5">
        <v>-5.25</v>
      </c>
      <c r="G20" s="5"/>
      <c r="H20" s="5"/>
      <c r="I20" s="5"/>
      <c r="J20" s="5"/>
      <c r="K20" s="10">
        <v>-8.25</v>
      </c>
      <c r="L20" s="15"/>
      <c r="M20" s="10"/>
      <c r="N20" s="10">
        <v>-6.125</v>
      </c>
      <c r="O20" s="15"/>
      <c r="P20" s="5"/>
      <c r="Q20" s="15"/>
      <c r="R20" s="15"/>
      <c r="S20" s="5">
        <f t="shared" si="0"/>
        <v>28.6875</v>
      </c>
      <c r="T20" s="5">
        <f t="shared" si="1"/>
        <v>-5.25</v>
      </c>
      <c r="U20" s="5">
        <f t="shared" si="2"/>
        <v>-6.125</v>
      </c>
      <c r="V20" s="5">
        <f t="shared" si="3"/>
        <v>-8.25</v>
      </c>
      <c r="W20" s="5" t="e">
        <f t="shared" si="4"/>
        <v>#NUM!</v>
      </c>
      <c r="X20" s="5" t="e">
        <f t="shared" si="5"/>
        <v>#NUM!</v>
      </c>
      <c r="Y20" s="5" t="e">
        <f t="shared" si="6"/>
        <v>#NUM!</v>
      </c>
      <c r="Z20" s="5" t="e">
        <f t="shared" si="7"/>
        <v>#NUM!</v>
      </c>
      <c r="AA20" s="5" t="e">
        <f t="shared" si="8"/>
        <v>#NUM!</v>
      </c>
      <c r="AB20" s="5" t="e">
        <f t="shared" si="9"/>
        <v>#NUM!</v>
      </c>
      <c r="AC20" s="5" t="e">
        <f t="shared" si="10"/>
        <v>#NUM!</v>
      </c>
      <c r="AD20" s="5">
        <f t="shared" si="11"/>
        <v>2.265625</v>
      </c>
      <c r="AE20" s="124" t="b">
        <f t="shared" si="12"/>
        <v>0</v>
      </c>
      <c r="AF20" s="5">
        <f t="shared" si="13"/>
        <v>2.265625</v>
      </c>
    </row>
    <row r="21" spans="1:32" ht="15">
      <c r="A21" s="4">
        <v>17</v>
      </c>
      <c r="B21" s="104" t="s">
        <v>10</v>
      </c>
      <c r="C21" s="14" t="s">
        <v>7</v>
      </c>
      <c r="D21" s="5"/>
      <c r="E21" s="5"/>
      <c r="F21" s="5"/>
      <c r="G21" s="5">
        <v>14.75</v>
      </c>
      <c r="H21" s="5">
        <v>1.3125</v>
      </c>
      <c r="I21" s="5">
        <v>-14.375</v>
      </c>
      <c r="J21" s="5"/>
      <c r="K21" s="5"/>
      <c r="L21" s="15"/>
      <c r="M21" s="5"/>
      <c r="N21" s="5"/>
      <c r="O21" s="15"/>
      <c r="P21" s="15"/>
      <c r="Q21" s="15"/>
      <c r="R21" s="15"/>
      <c r="S21" s="5">
        <f t="shared" si="0"/>
        <v>14.75</v>
      </c>
      <c r="T21" s="5">
        <f t="shared" si="1"/>
        <v>1.3125</v>
      </c>
      <c r="U21" s="5">
        <f t="shared" si="2"/>
        <v>-14.375</v>
      </c>
      <c r="V21" s="5" t="e">
        <f t="shared" si="3"/>
        <v>#NUM!</v>
      </c>
      <c r="W21" s="5" t="e">
        <f t="shared" si="4"/>
        <v>#NUM!</v>
      </c>
      <c r="X21" s="5" t="e">
        <f t="shared" si="5"/>
        <v>#NUM!</v>
      </c>
      <c r="Y21" s="5" t="e">
        <f t="shared" si="6"/>
        <v>#NUM!</v>
      </c>
      <c r="Z21" s="5" t="e">
        <f t="shared" si="7"/>
        <v>#NUM!</v>
      </c>
      <c r="AA21" s="5" t="e">
        <f t="shared" si="8"/>
        <v>#NUM!</v>
      </c>
      <c r="AB21" s="5" t="e">
        <f t="shared" si="9"/>
        <v>#NUM!</v>
      </c>
      <c r="AC21" s="5" t="e">
        <f t="shared" si="10"/>
        <v>#NUM!</v>
      </c>
      <c r="AD21" s="5">
        <f t="shared" si="11"/>
        <v>0.5625</v>
      </c>
      <c r="AE21" s="124" t="b">
        <f t="shared" si="12"/>
        <v>0</v>
      </c>
      <c r="AF21" s="5">
        <f t="shared" si="13"/>
        <v>0.5625</v>
      </c>
    </row>
    <row r="22" spans="1:32" ht="15">
      <c r="A22" s="4">
        <v>18</v>
      </c>
      <c r="B22" s="34" t="s">
        <v>7</v>
      </c>
      <c r="C22" s="35" t="s">
        <v>35</v>
      </c>
      <c r="D22" s="5"/>
      <c r="E22" s="5"/>
      <c r="F22" s="5"/>
      <c r="G22" s="5"/>
      <c r="H22" s="5"/>
      <c r="I22" s="5"/>
      <c r="J22" s="5"/>
      <c r="K22" s="5"/>
      <c r="L22" s="10"/>
      <c r="M22" s="15">
        <v>-9.5</v>
      </c>
      <c r="N22" s="15">
        <v>-2.625</v>
      </c>
      <c r="O22" s="15"/>
      <c r="P22" s="15">
        <v>-2.5</v>
      </c>
      <c r="Q22" s="15"/>
      <c r="R22" s="15"/>
      <c r="S22" s="5">
        <f t="shared" si="0"/>
        <v>-2.5</v>
      </c>
      <c r="T22" s="5">
        <f t="shared" si="1"/>
        <v>-2.625</v>
      </c>
      <c r="U22" s="5">
        <f t="shared" si="2"/>
        <v>-9.5</v>
      </c>
      <c r="V22" s="5" t="e">
        <f t="shared" si="3"/>
        <v>#NUM!</v>
      </c>
      <c r="W22" s="5" t="e">
        <f t="shared" si="4"/>
        <v>#NUM!</v>
      </c>
      <c r="X22" s="5" t="e">
        <f t="shared" si="5"/>
        <v>#NUM!</v>
      </c>
      <c r="Y22" s="5" t="e">
        <f t="shared" si="6"/>
        <v>#NUM!</v>
      </c>
      <c r="Z22" s="5" t="e">
        <f t="shared" si="7"/>
        <v>#NUM!</v>
      </c>
      <c r="AA22" s="5" t="e">
        <f t="shared" si="8"/>
        <v>#NUM!</v>
      </c>
      <c r="AB22" s="5" t="e">
        <f t="shared" si="9"/>
        <v>#NUM!</v>
      </c>
      <c r="AC22" s="5" t="e">
        <f t="shared" si="10"/>
        <v>#NUM!</v>
      </c>
      <c r="AD22" s="5">
        <f t="shared" si="11"/>
        <v>-4.875</v>
      </c>
      <c r="AE22" s="124" t="b">
        <f t="shared" si="12"/>
        <v>0</v>
      </c>
      <c r="AF22" s="5">
        <f t="shared" si="13"/>
        <v>-4.875</v>
      </c>
    </row>
    <row r="23" spans="1:32" ht="15">
      <c r="A23" s="4">
        <v>19</v>
      </c>
      <c r="B23" s="34" t="s">
        <v>34</v>
      </c>
      <c r="C23" s="35" t="s">
        <v>7</v>
      </c>
      <c r="D23" s="5">
        <v>-4.4375</v>
      </c>
      <c r="E23" s="5">
        <v>-25.3125</v>
      </c>
      <c r="F23" s="5">
        <v>9.125</v>
      </c>
      <c r="G23" s="5"/>
      <c r="H23" s="5"/>
      <c r="I23" s="5"/>
      <c r="J23" s="5"/>
      <c r="K23" s="5"/>
      <c r="L23" s="10"/>
      <c r="M23" s="10"/>
      <c r="N23" s="15"/>
      <c r="O23" s="5"/>
      <c r="P23" s="15"/>
      <c r="Q23" s="15"/>
      <c r="R23" s="15"/>
      <c r="S23" s="5">
        <f t="shared" si="0"/>
        <v>9.125</v>
      </c>
      <c r="T23" s="5">
        <f t="shared" si="1"/>
        <v>-4.4375</v>
      </c>
      <c r="U23" s="5">
        <f t="shared" si="2"/>
        <v>-25.3125</v>
      </c>
      <c r="V23" s="5" t="e">
        <f t="shared" si="3"/>
        <v>#NUM!</v>
      </c>
      <c r="W23" s="5" t="e">
        <f t="shared" si="4"/>
        <v>#NUM!</v>
      </c>
      <c r="X23" s="5" t="e">
        <f t="shared" si="5"/>
        <v>#NUM!</v>
      </c>
      <c r="Y23" s="5" t="e">
        <f t="shared" si="6"/>
        <v>#NUM!</v>
      </c>
      <c r="Z23" s="5" t="e">
        <f t="shared" si="7"/>
        <v>#NUM!</v>
      </c>
      <c r="AA23" s="5" t="e">
        <f t="shared" si="8"/>
        <v>#NUM!</v>
      </c>
      <c r="AB23" s="5" t="e">
        <f t="shared" si="9"/>
        <v>#NUM!</v>
      </c>
      <c r="AC23" s="5" t="e">
        <f t="shared" si="10"/>
        <v>#NUM!</v>
      </c>
      <c r="AD23" s="5">
        <f t="shared" si="11"/>
        <v>-6.875</v>
      </c>
      <c r="AE23" s="124" t="b">
        <f t="shared" si="12"/>
        <v>0</v>
      </c>
      <c r="AF23" s="5">
        <f t="shared" si="13"/>
        <v>-6.875</v>
      </c>
    </row>
    <row r="24" spans="1:32" ht="15">
      <c r="A24" s="4">
        <v>20</v>
      </c>
      <c r="B24" s="13" t="s">
        <v>45</v>
      </c>
      <c r="C24" s="14" t="s">
        <v>17</v>
      </c>
      <c r="D24" s="5"/>
      <c r="E24" s="5"/>
      <c r="F24" s="5"/>
      <c r="G24" s="5">
        <v>-23.125</v>
      </c>
      <c r="H24" s="5">
        <v>-9.0625</v>
      </c>
      <c r="I24" s="5">
        <v>-15.5</v>
      </c>
      <c r="J24" s="5"/>
      <c r="K24" s="5"/>
      <c r="L24" s="10"/>
      <c r="M24" s="10"/>
      <c r="N24" s="15"/>
      <c r="O24" s="15">
        <v>8.25</v>
      </c>
      <c r="P24" s="15"/>
      <c r="Q24" s="5"/>
      <c r="R24" s="5"/>
      <c r="S24" s="5">
        <f t="shared" si="0"/>
        <v>8.25</v>
      </c>
      <c r="T24" s="5">
        <f t="shared" si="1"/>
        <v>-9.0625</v>
      </c>
      <c r="U24" s="5">
        <f t="shared" si="2"/>
        <v>-15.5</v>
      </c>
      <c r="V24" s="5">
        <f t="shared" si="3"/>
        <v>-23.125</v>
      </c>
      <c r="W24" s="5" t="e">
        <f t="shared" si="4"/>
        <v>#NUM!</v>
      </c>
      <c r="X24" s="5" t="e">
        <f t="shared" si="5"/>
        <v>#NUM!</v>
      </c>
      <c r="Y24" s="5" t="e">
        <f t="shared" si="6"/>
        <v>#NUM!</v>
      </c>
      <c r="Z24" s="5" t="e">
        <f t="shared" si="7"/>
        <v>#NUM!</v>
      </c>
      <c r="AA24" s="5" t="e">
        <f t="shared" si="8"/>
        <v>#NUM!</v>
      </c>
      <c r="AB24" s="5" t="e">
        <f t="shared" si="9"/>
        <v>#NUM!</v>
      </c>
      <c r="AC24" s="5" t="e">
        <f t="shared" si="10"/>
        <v>#NUM!</v>
      </c>
      <c r="AD24" s="5">
        <f t="shared" si="11"/>
        <v>-9.859375</v>
      </c>
      <c r="AE24" s="124" t="b">
        <f t="shared" si="12"/>
        <v>0</v>
      </c>
      <c r="AF24" s="5">
        <f t="shared" si="13"/>
        <v>-9.859375</v>
      </c>
    </row>
    <row r="25" spans="1:32" ht="15">
      <c r="A25" s="4">
        <v>21</v>
      </c>
      <c r="B25" s="34" t="s">
        <v>4</v>
      </c>
      <c r="C25" s="35" t="s">
        <v>35</v>
      </c>
      <c r="D25" s="5">
        <v>-12.875</v>
      </c>
      <c r="E25" s="5">
        <v>-20.25</v>
      </c>
      <c r="F25" s="5"/>
      <c r="G25" s="5"/>
      <c r="H25" s="5"/>
      <c r="I25" s="5"/>
      <c r="J25" s="5"/>
      <c r="K25" s="5">
        <v>-28.5625</v>
      </c>
      <c r="L25" s="10">
        <v>17.875</v>
      </c>
      <c r="M25" s="10"/>
      <c r="N25" s="15"/>
      <c r="O25" s="15"/>
      <c r="P25" s="15"/>
      <c r="Q25" s="5"/>
      <c r="R25" s="5"/>
      <c r="S25" s="5">
        <f t="shared" si="0"/>
        <v>17.875</v>
      </c>
      <c r="T25" s="5">
        <f t="shared" si="1"/>
        <v>-12.875</v>
      </c>
      <c r="U25" s="5">
        <f t="shared" si="2"/>
        <v>-20.25</v>
      </c>
      <c r="V25" s="5">
        <f t="shared" si="3"/>
        <v>-28.5625</v>
      </c>
      <c r="W25" s="5" t="e">
        <f t="shared" si="4"/>
        <v>#NUM!</v>
      </c>
      <c r="X25" s="5" t="e">
        <f t="shared" si="5"/>
        <v>#NUM!</v>
      </c>
      <c r="Y25" s="5" t="e">
        <f t="shared" si="6"/>
        <v>#NUM!</v>
      </c>
      <c r="Z25" s="5" t="e">
        <f t="shared" si="7"/>
        <v>#NUM!</v>
      </c>
      <c r="AA25" s="5" t="e">
        <f t="shared" si="8"/>
        <v>#NUM!</v>
      </c>
      <c r="AB25" s="5" t="e">
        <f t="shared" si="9"/>
        <v>#NUM!</v>
      </c>
      <c r="AC25" s="5" t="e">
        <f t="shared" si="10"/>
        <v>#NUM!</v>
      </c>
      <c r="AD25" s="5">
        <f t="shared" si="11"/>
        <v>-10.953125</v>
      </c>
      <c r="AE25" s="124" t="b">
        <f t="shared" si="12"/>
        <v>0</v>
      </c>
      <c r="AF25" s="5">
        <f t="shared" si="13"/>
        <v>-10.953125</v>
      </c>
    </row>
    <row r="26" spans="1:32" ht="15">
      <c r="A26" s="4">
        <v>22</v>
      </c>
      <c r="B26" s="34" t="s">
        <v>5</v>
      </c>
      <c r="C26" s="35" t="s">
        <v>36</v>
      </c>
      <c r="D26" s="5">
        <v>-16.125</v>
      </c>
      <c r="E26" s="5">
        <v>-37.8125</v>
      </c>
      <c r="F26" s="5">
        <v>-6.125</v>
      </c>
      <c r="G26" s="5"/>
      <c r="H26" s="5"/>
      <c r="I26" s="5"/>
      <c r="J26" s="11"/>
      <c r="K26" s="5">
        <v>-3.8125</v>
      </c>
      <c r="L26" s="140"/>
      <c r="M26" s="140"/>
      <c r="N26" s="141"/>
      <c r="O26" s="141"/>
      <c r="P26" s="141"/>
      <c r="Q26" s="5">
        <v>-60.75</v>
      </c>
      <c r="R26" s="5"/>
      <c r="S26" s="5">
        <f t="shared" si="0"/>
        <v>-3.8125</v>
      </c>
      <c r="T26" s="5">
        <f t="shared" si="1"/>
        <v>-6.125</v>
      </c>
      <c r="U26" s="5">
        <f t="shared" si="2"/>
        <v>-16.125</v>
      </c>
      <c r="V26" s="5">
        <f t="shared" si="3"/>
        <v>-37.8125</v>
      </c>
      <c r="W26" s="5">
        <f t="shared" si="4"/>
        <v>-60.75</v>
      </c>
      <c r="X26" s="5" t="e">
        <f t="shared" si="5"/>
        <v>#NUM!</v>
      </c>
      <c r="Y26" s="5" t="e">
        <f t="shared" si="6"/>
        <v>#NUM!</v>
      </c>
      <c r="Z26" s="5" t="e">
        <f t="shared" si="7"/>
        <v>#NUM!</v>
      </c>
      <c r="AA26" s="5" t="e">
        <f t="shared" si="8"/>
        <v>#NUM!</v>
      </c>
      <c r="AB26" s="5" t="e">
        <f t="shared" si="9"/>
        <v>#NUM!</v>
      </c>
      <c r="AC26" s="5" t="e">
        <f t="shared" si="10"/>
        <v>#NUM!</v>
      </c>
      <c r="AD26" s="5">
        <f t="shared" si="11"/>
        <v>-24.925</v>
      </c>
      <c r="AE26" s="124" t="b">
        <f t="shared" si="12"/>
        <v>0</v>
      </c>
      <c r="AF26" s="5">
        <f t="shared" si="13"/>
        <v>-24.925</v>
      </c>
    </row>
  </sheetData>
  <sheetProtection/>
  <conditionalFormatting sqref="L19:L21 M18:M19 M6:M7 M12:M15 M22 L12:L16">
    <cfRule type="expression" priority="1" dxfId="0" stopIfTrue="1">
      <formula>AC6</formula>
    </cfRule>
  </conditionalFormatting>
  <conditionalFormatting sqref="N12:N17 O24 P21:P24 O12:O22 Q13:R23 P13:P19 N22:N24 N25:P26">
    <cfRule type="expression" priority="2" dxfId="0" stopIfTrue="1">
      <formula>AF12</formula>
    </cfRule>
  </conditionalFormatting>
  <conditionalFormatting sqref="R10">
    <cfRule type="expression" priority="3" dxfId="0" stopIfTrue="1">
      <formula>P5</formula>
    </cfRule>
  </conditionalFormatting>
  <conditionalFormatting sqref="R11">
    <cfRule type="expression" priority="4" dxfId="0" stopIfTrue="1">
      <formula>P9</formula>
    </cfRule>
  </conditionalFormatting>
  <conditionalFormatting sqref="R12">
    <cfRule type="expression" priority="5" dxfId="0" stopIfTrue="1">
      <formula>AH12</formula>
    </cfRule>
  </conditionalFormatting>
  <conditionalFormatting sqref="Q8 P10:Q10 P12:Q12">
    <cfRule type="expression" priority="6" dxfId="0" stopIfTrue="1">
      <formula>#REF!</formula>
    </cfRule>
  </conditionalFormatting>
  <conditionalFormatting sqref="D5:K22 L11:M11 L22 L17:L18 M5 M16 M20:N20 N19 M8:M10 L5:L10 D23:M26">
    <cfRule type="expression" priority="7" dxfId="0" stopIfTrue="1">
      <formula>#REF!</formula>
    </cfRule>
  </conditionalFormatting>
  <printOptions/>
  <pageMargins left="0.43" right="0.27" top="0.75" bottom="0.75" header="0.3" footer="0.3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8"/>
  <dimension ref="A1:J17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88" customWidth="1"/>
    <col min="2" max="2" width="4.421875" style="96" customWidth="1"/>
    <col min="3" max="3" width="17.00390625" style="96" customWidth="1"/>
    <col min="4" max="4" width="18.28125" style="96" customWidth="1"/>
    <col min="5" max="5" width="5.28125" style="88" customWidth="1"/>
    <col min="6" max="6" width="9.57421875" style="94" customWidth="1"/>
    <col min="7" max="7" width="7.8515625" style="88" customWidth="1"/>
    <col min="8" max="8" width="6.8515625" style="93" customWidth="1"/>
    <col min="9" max="9" width="9.140625" style="95" customWidth="1"/>
    <col min="10" max="10" width="7.28125" style="88" customWidth="1"/>
    <col min="11" max="11" width="5.7109375" style="88" customWidth="1"/>
    <col min="12" max="16384" width="10.00390625" style="88" customWidth="1"/>
  </cols>
  <sheetData>
    <row r="1" spans="1:10" s="79" customFormat="1" ht="15">
      <c r="A1" s="16" t="s">
        <v>24</v>
      </c>
      <c r="B1" s="98"/>
      <c r="C1" s="98"/>
      <c r="D1" s="98"/>
      <c r="E1" s="99"/>
      <c r="F1" s="100"/>
      <c r="G1" s="101"/>
      <c r="H1" s="101"/>
      <c r="I1" s="99"/>
      <c r="J1" s="76"/>
    </row>
    <row r="2" spans="1:10" s="79" customFormat="1" ht="15">
      <c r="A2" s="16" t="s">
        <v>63</v>
      </c>
      <c r="B2" s="98"/>
      <c r="C2" s="98"/>
      <c r="D2" s="98"/>
      <c r="E2" s="99"/>
      <c r="F2" s="100"/>
      <c r="G2" s="101"/>
      <c r="H2" s="101"/>
      <c r="I2" s="99"/>
      <c r="J2" s="76"/>
    </row>
    <row r="3" spans="1:8" s="3" customFormat="1" ht="12.75">
      <c r="A3" s="22"/>
      <c r="C3" s="23"/>
      <c r="D3" s="24"/>
      <c r="E3" s="25" t="s">
        <v>25</v>
      </c>
      <c r="F3" s="25">
        <v>8</v>
      </c>
      <c r="H3" s="126" t="s">
        <v>26</v>
      </c>
    </row>
    <row r="4" spans="1:8" s="3" customFormat="1" ht="12.75">
      <c r="A4" s="2"/>
      <c r="B4" s="2"/>
      <c r="C4" s="2"/>
      <c r="D4" s="2"/>
      <c r="E4" s="25" t="s">
        <v>27</v>
      </c>
      <c r="F4" s="25">
        <v>21</v>
      </c>
      <c r="H4" s="127">
        <v>126</v>
      </c>
    </row>
    <row r="5" spans="1:9" s="3" customFormat="1" ht="12.75">
      <c r="A5" s="28" t="s">
        <v>0</v>
      </c>
      <c r="B5" s="28" t="s">
        <v>28</v>
      </c>
      <c r="C5" s="29" t="s">
        <v>23</v>
      </c>
      <c r="D5" s="29"/>
      <c r="E5" s="30" t="s">
        <v>29</v>
      </c>
      <c r="F5" s="30" t="s">
        <v>30</v>
      </c>
      <c r="G5" s="128" t="s">
        <v>31</v>
      </c>
      <c r="H5" s="31" t="s">
        <v>32</v>
      </c>
      <c r="I5" s="30" t="s">
        <v>33</v>
      </c>
    </row>
    <row r="6" spans="1:9" ht="12.75">
      <c r="A6" s="129">
        <v>1</v>
      </c>
      <c r="B6" s="130">
        <v>3</v>
      </c>
      <c r="C6" s="34" t="s">
        <v>2</v>
      </c>
      <c r="D6" s="35" t="s">
        <v>1</v>
      </c>
      <c r="E6" s="131">
        <v>-0.5</v>
      </c>
      <c r="F6" s="132">
        <v>30.25</v>
      </c>
      <c r="G6" s="132">
        <v>74</v>
      </c>
      <c r="H6" s="133">
        <v>0.5873015873015873</v>
      </c>
      <c r="I6" s="114">
        <v>10</v>
      </c>
    </row>
    <row r="7" spans="1:9" ht="12.75">
      <c r="A7" s="129">
        <v>2</v>
      </c>
      <c r="B7" s="130">
        <v>5</v>
      </c>
      <c r="C7" s="34" t="s">
        <v>9</v>
      </c>
      <c r="D7" s="35" t="s">
        <v>6</v>
      </c>
      <c r="E7" s="131">
        <v>2</v>
      </c>
      <c r="F7" s="132">
        <v>22.625</v>
      </c>
      <c r="G7" s="132">
        <v>75</v>
      </c>
      <c r="H7" s="133">
        <v>0.5952380952380952</v>
      </c>
      <c r="I7" s="114">
        <v>4</v>
      </c>
    </row>
    <row r="8" spans="1:9" ht="12.75">
      <c r="A8" s="129">
        <v>3</v>
      </c>
      <c r="B8" s="130">
        <v>6</v>
      </c>
      <c r="C8" s="34" t="s">
        <v>4</v>
      </c>
      <c r="D8" s="35" t="s">
        <v>35</v>
      </c>
      <c r="E8" s="131">
        <v>1</v>
      </c>
      <c r="F8" s="132">
        <v>17.875</v>
      </c>
      <c r="G8" s="132">
        <v>75</v>
      </c>
      <c r="H8" s="133">
        <v>0.5952380952380952</v>
      </c>
      <c r="I8" s="114">
        <v>1</v>
      </c>
    </row>
    <row r="9" spans="1:9" ht="15">
      <c r="A9" s="134">
        <v>4</v>
      </c>
      <c r="B9" s="130">
        <v>7</v>
      </c>
      <c r="C9" s="34" t="s">
        <v>5</v>
      </c>
      <c r="D9" s="35" t="s">
        <v>10</v>
      </c>
      <c r="E9" s="131">
        <v>1.25</v>
      </c>
      <c r="F9" s="132">
        <v>7.5</v>
      </c>
      <c r="G9" s="132">
        <v>69</v>
      </c>
      <c r="H9" s="133">
        <v>0.5476190476190477</v>
      </c>
      <c r="I9" s="109"/>
    </row>
    <row r="10" spans="1:9" ht="12.75">
      <c r="A10" s="129">
        <v>5</v>
      </c>
      <c r="B10" s="130">
        <v>1</v>
      </c>
      <c r="C10" s="34" t="s">
        <v>8</v>
      </c>
      <c r="D10" s="35" t="s">
        <v>22</v>
      </c>
      <c r="E10" s="131">
        <v>-0.5</v>
      </c>
      <c r="F10" s="132">
        <v>-9.75</v>
      </c>
      <c r="G10" s="132">
        <v>63</v>
      </c>
      <c r="H10" s="133">
        <v>0.5</v>
      </c>
      <c r="I10" s="114"/>
    </row>
    <row r="11" spans="1:9" ht="15">
      <c r="A11" s="129">
        <v>6</v>
      </c>
      <c r="B11" s="135">
        <v>4</v>
      </c>
      <c r="C11" s="34" t="s">
        <v>16</v>
      </c>
      <c r="D11" s="35" t="s">
        <v>3</v>
      </c>
      <c r="E11" s="131">
        <v>2</v>
      </c>
      <c r="F11" s="132">
        <v>-9.875</v>
      </c>
      <c r="G11" s="132">
        <v>50</v>
      </c>
      <c r="H11" s="133">
        <v>0.3968253968253968</v>
      </c>
      <c r="I11" s="109"/>
    </row>
    <row r="12" spans="1:9" ht="15">
      <c r="A12" s="129">
        <v>7</v>
      </c>
      <c r="B12" s="130">
        <v>2</v>
      </c>
      <c r="C12" s="13" t="s">
        <v>44</v>
      </c>
      <c r="D12" s="14" t="s">
        <v>18</v>
      </c>
      <c r="E12" s="131">
        <v>0.5</v>
      </c>
      <c r="F12" s="132">
        <v>-22.75</v>
      </c>
      <c r="G12" s="132">
        <v>52</v>
      </c>
      <c r="H12" s="133">
        <v>0.4126984126984127</v>
      </c>
      <c r="I12" s="109"/>
    </row>
    <row r="13" spans="1:9" ht="15">
      <c r="A13" s="134">
        <v>8</v>
      </c>
      <c r="B13" s="130">
        <v>8</v>
      </c>
      <c r="C13" s="44" t="s">
        <v>19</v>
      </c>
      <c r="D13" s="45" t="s">
        <v>20</v>
      </c>
      <c r="E13" s="131">
        <v>1</v>
      </c>
      <c r="F13" s="132">
        <v>-35.875</v>
      </c>
      <c r="G13" s="132">
        <v>46</v>
      </c>
      <c r="H13" s="133">
        <v>0.36507936507936506</v>
      </c>
      <c r="I13" s="109"/>
    </row>
    <row r="14" spans="1:9" ht="15">
      <c r="A14" s="115"/>
      <c r="B14" s="116"/>
      <c r="C14" s="116"/>
      <c r="D14" s="116"/>
      <c r="E14" s="115"/>
      <c r="F14" s="115"/>
      <c r="G14" s="136"/>
      <c r="H14" s="118"/>
      <c r="I14" s="109"/>
    </row>
    <row r="15" spans="1:9" ht="15">
      <c r="A15" s="115"/>
      <c r="B15" s="116"/>
      <c r="C15" s="116"/>
      <c r="D15" s="116"/>
      <c r="E15" s="115"/>
      <c r="F15" s="117"/>
      <c r="G15" s="115"/>
      <c r="H15" s="114"/>
      <c r="I15" s="118"/>
    </row>
    <row r="16" spans="1:9" ht="15">
      <c r="A16" s="115"/>
      <c r="B16" s="116"/>
      <c r="C16" s="116"/>
      <c r="D16" s="116"/>
      <c r="E16" s="115"/>
      <c r="F16" s="117"/>
      <c r="G16" s="115"/>
      <c r="H16" s="114"/>
      <c r="I16" s="118"/>
    </row>
    <row r="17" spans="1:9" ht="15">
      <c r="A17" s="115"/>
      <c r="B17" s="116"/>
      <c r="C17" s="116"/>
      <c r="D17" s="115"/>
      <c r="E17" s="117"/>
      <c r="F17" s="115"/>
      <c r="G17" s="114"/>
      <c r="H17" s="118"/>
      <c r="I17" s="11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9"/>
  <dimension ref="A1:J17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88" customWidth="1"/>
    <col min="2" max="2" width="4.421875" style="96" customWidth="1"/>
    <col min="3" max="3" width="17.00390625" style="96" customWidth="1"/>
    <col min="4" max="4" width="18.28125" style="96" customWidth="1"/>
    <col min="5" max="5" width="5.28125" style="88" customWidth="1"/>
    <col min="6" max="6" width="9.57421875" style="94" customWidth="1"/>
    <col min="7" max="7" width="7.8515625" style="88" customWidth="1"/>
    <col min="8" max="8" width="6.8515625" style="93" customWidth="1"/>
    <col min="9" max="9" width="9.140625" style="95" customWidth="1"/>
    <col min="10" max="10" width="7.28125" style="88" customWidth="1"/>
    <col min="11" max="11" width="5.7109375" style="88" customWidth="1"/>
    <col min="12" max="16384" width="10.00390625" style="88" customWidth="1"/>
  </cols>
  <sheetData>
    <row r="1" spans="1:10" s="79" customFormat="1" ht="15">
      <c r="A1" s="16" t="s">
        <v>24</v>
      </c>
      <c r="B1" s="98"/>
      <c r="C1" s="98"/>
      <c r="D1" s="98"/>
      <c r="E1" s="99"/>
      <c r="F1" s="100"/>
      <c r="G1" s="101"/>
      <c r="H1" s="101"/>
      <c r="I1" s="99"/>
      <c r="J1" s="76"/>
    </row>
    <row r="2" spans="1:10" s="79" customFormat="1" ht="15">
      <c r="A2" s="16" t="s">
        <v>64</v>
      </c>
      <c r="B2" s="98"/>
      <c r="C2" s="98"/>
      <c r="D2" s="98"/>
      <c r="E2" s="99"/>
      <c r="F2" s="100"/>
      <c r="G2" s="101"/>
      <c r="H2" s="101"/>
      <c r="I2" s="99"/>
      <c r="J2" s="76"/>
    </row>
    <row r="3" spans="1:8" s="3" customFormat="1" ht="12.75">
      <c r="A3" s="22"/>
      <c r="C3" s="23"/>
      <c r="D3" s="24"/>
      <c r="E3" s="25" t="s">
        <v>25</v>
      </c>
      <c r="F3" s="25">
        <v>6</v>
      </c>
      <c r="H3" s="26" t="s">
        <v>26</v>
      </c>
    </row>
    <row r="4" spans="1:8" s="3" customFormat="1" ht="12.75">
      <c r="A4" s="2"/>
      <c r="B4" s="2"/>
      <c r="C4" s="2"/>
      <c r="D4" s="2"/>
      <c r="E4" s="25" t="s">
        <v>27</v>
      </c>
      <c r="F4" s="25">
        <v>20</v>
      </c>
      <c r="H4" s="27">
        <v>32</v>
      </c>
    </row>
    <row r="5" spans="1:9" s="3" customFormat="1" ht="12.75">
      <c r="A5" s="28" t="s">
        <v>0</v>
      </c>
      <c r="B5" s="28" t="s">
        <v>28</v>
      </c>
      <c r="C5" s="29" t="s">
        <v>23</v>
      </c>
      <c r="D5" s="29"/>
      <c r="E5" s="30" t="s">
        <v>29</v>
      </c>
      <c r="F5" s="30" t="s">
        <v>30</v>
      </c>
      <c r="G5" s="31" t="s">
        <v>31</v>
      </c>
      <c r="H5" s="31" t="s">
        <v>32</v>
      </c>
      <c r="I5" s="30" t="s">
        <v>33</v>
      </c>
    </row>
    <row r="6" spans="1:9" ht="15">
      <c r="A6" s="102">
        <v>1</v>
      </c>
      <c r="B6" s="103">
        <v>1</v>
      </c>
      <c r="C6" s="34" t="s">
        <v>8</v>
      </c>
      <c r="D6" s="35" t="s">
        <v>22</v>
      </c>
      <c r="E6" s="106">
        <v>-0.5</v>
      </c>
      <c r="F6" s="107">
        <v>20.5</v>
      </c>
      <c r="G6" s="107">
        <v>21</v>
      </c>
      <c r="H6" s="108">
        <v>0.65625</v>
      </c>
      <c r="I6" s="109">
        <v>5</v>
      </c>
    </row>
    <row r="7" spans="1:9" ht="15">
      <c r="A7" s="102">
        <v>2</v>
      </c>
      <c r="B7" s="110">
        <v>2</v>
      </c>
      <c r="C7" s="34" t="s">
        <v>16</v>
      </c>
      <c r="D7" s="35" t="s">
        <v>3</v>
      </c>
      <c r="E7" s="106">
        <v>2</v>
      </c>
      <c r="F7" s="107">
        <v>11.5</v>
      </c>
      <c r="G7" s="107">
        <v>18</v>
      </c>
      <c r="H7" s="108">
        <v>0.5625</v>
      </c>
      <c r="I7" s="109">
        <v>2</v>
      </c>
    </row>
    <row r="8" spans="1:9" ht="12.75">
      <c r="A8" s="102">
        <v>3</v>
      </c>
      <c r="B8" s="110">
        <v>3</v>
      </c>
      <c r="C8" s="34" t="s">
        <v>2</v>
      </c>
      <c r="D8" s="35" t="s">
        <v>21</v>
      </c>
      <c r="E8" s="106">
        <v>0.5</v>
      </c>
      <c r="F8" s="107">
        <v>8</v>
      </c>
      <c r="G8" s="107">
        <v>19</v>
      </c>
      <c r="H8" s="108">
        <v>0.59375</v>
      </c>
      <c r="I8" s="114">
        <v>1</v>
      </c>
    </row>
    <row r="9" spans="1:9" ht="12.75">
      <c r="A9" s="102">
        <v>4</v>
      </c>
      <c r="B9" s="103">
        <v>5</v>
      </c>
      <c r="C9" s="34" t="s">
        <v>7</v>
      </c>
      <c r="D9" s="35" t="s">
        <v>35</v>
      </c>
      <c r="E9" s="106">
        <v>2.5</v>
      </c>
      <c r="F9" s="107">
        <v>-10</v>
      </c>
      <c r="G9" s="107">
        <v>13</v>
      </c>
      <c r="H9" s="108">
        <v>0.40625</v>
      </c>
      <c r="I9" s="114"/>
    </row>
    <row r="10" spans="1:9" ht="15">
      <c r="A10" s="111">
        <v>5</v>
      </c>
      <c r="B10" s="103">
        <v>4</v>
      </c>
      <c r="C10" s="34" t="s">
        <v>9</v>
      </c>
      <c r="D10" s="35" t="s">
        <v>6</v>
      </c>
      <c r="E10" s="106">
        <v>2</v>
      </c>
      <c r="F10" s="107">
        <v>-30</v>
      </c>
      <c r="G10" s="107">
        <v>9</v>
      </c>
      <c r="H10" s="108">
        <v>0.28125</v>
      </c>
      <c r="I10" s="109"/>
    </row>
    <row r="11" spans="1:9" ht="15">
      <c r="A11" s="115"/>
      <c r="B11" s="116"/>
      <c r="C11" s="116"/>
      <c r="D11" s="116"/>
      <c r="E11" s="115"/>
      <c r="F11" s="117"/>
      <c r="G11" s="115"/>
      <c r="H11" s="114"/>
      <c r="I11" s="118"/>
    </row>
    <row r="12" spans="1:9" ht="15">
      <c r="A12" s="115"/>
      <c r="B12" s="116"/>
      <c r="C12" s="116"/>
      <c r="D12" s="116"/>
      <c r="E12" s="115"/>
      <c r="F12" s="117"/>
      <c r="G12" s="115"/>
      <c r="H12" s="114"/>
      <c r="I12" s="118"/>
    </row>
    <row r="13" spans="1:9" ht="15">
      <c r="A13" s="115"/>
      <c r="B13" s="116"/>
      <c r="C13" s="116"/>
      <c r="D13" s="116"/>
      <c r="E13" s="115"/>
      <c r="F13" s="117"/>
      <c r="G13" s="115"/>
      <c r="H13" s="114"/>
      <c r="I13" s="118"/>
    </row>
    <row r="14" spans="1:9" ht="15">
      <c r="A14" s="115"/>
      <c r="B14" s="116"/>
      <c r="C14" s="116"/>
      <c r="D14" s="115"/>
      <c r="E14" s="117"/>
      <c r="F14" s="115"/>
      <c r="G14" s="114"/>
      <c r="H14" s="118"/>
      <c r="I14" s="115"/>
    </row>
    <row r="15" spans="1:9" ht="15">
      <c r="A15" s="115"/>
      <c r="B15" s="116"/>
      <c r="C15" s="116"/>
      <c r="D15" s="116"/>
      <c r="E15" s="115"/>
      <c r="F15" s="117"/>
      <c r="G15" s="115"/>
      <c r="H15" s="114"/>
      <c r="I15" s="118"/>
    </row>
    <row r="16" spans="1:9" ht="15">
      <c r="A16" s="115"/>
      <c r="B16" s="116"/>
      <c r="C16" s="116"/>
      <c r="D16" s="116"/>
      <c r="E16" s="115"/>
      <c r="F16" s="117"/>
      <c r="G16" s="115"/>
      <c r="H16" s="114"/>
      <c r="I16" s="118"/>
    </row>
    <row r="17" spans="1:9" ht="15">
      <c r="A17" s="115"/>
      <c r="B17" s="116"/>
      <c r="C17" s="116"/>
      <c r="D17" s="115"/>
      <c r="E17" s="117"/>
      <c r="F17" s="115"/>
      <c r="G17" s="114"/>
      <c r="H17" s="118"/>
      <c r="I17" s="11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0"/>
  <dimension ref="A1:J18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88" customWidth="1"/>
    <col min="2" max="2" width="4.421875" style="96" customWidth="1"/>
    <col min="3" max="3" width="17.00390625" style="96" customWidth="1"/>
    <col min="4" max="4" width="18.28125" style="96" customWidth="1"/>
    <col min="5" max="5" width="5.28125" style="88" customWidth="1"/>
    <col min="6" max="6" width="9.57421875" style="94" customWidth="1"/>
    <col min="7" max="7" width="7.8515625" style="88" customWidth="1"/>
    <col min="8" max="8" width="6.8515625" style="93" customWidth="1"/>
    <col min="9" max="9" width="9.140625" style="95" customWidth="1"/>
    <col min="10" max="10" width="7.28125" style="88" customWidth="1"/>
    <col min="11" max="11" width="5.7109375" style="88" customWidth="1"/>
    <col min="12" max="16384" width="10.00390625" style="88" customWidth="1"/>
  </cols>
  <sheetData>
    <row r="1" spans="1:10" s="79" customFormat="1" ht="15">
      <c r="A1" s="16" t="s">
        <v>24</v>
      </c>
      <c r="B1" s="98"/>
      <c r="C1" s="98"/>
      <c r="D1" s="98"/>
      <c r="E1" s="99"/>
      <c r="F1" s="100"/>
      <c r="G1" s="101"/>
      <c r="H1" s="101"/>
      <c r="I1" s="99"/>
      <c r="J1" s="76"/>
    </row>
    <row r="2" spans="1:10" s="79" customFormat="1" ht="15">
      <c r="A2" s="16" t="s">
        <v>65</v>
      </c>
      <c r="B2" s="98"/>
      <c r="C2" s="98"/>
      <c r="D2" s="98"/>
      <c r="E2" s="99"/>
      <c r="F2" s="100"/>
      <c r="G2" s="101"/>
      <c r="H2" s="101"/>
      <c r="I2" s="99"/>
      <c r="J2" s="76"/>
    </row>
    <row r="3" spans="1:8" s="3" customFormat="1" ht="12.75">
      <c r="A3" s="22"/>
      <c r="C3" s="23"/>
      <c r="D3" s="24"/>
      <c r="E3" s="25" t="s">
        <v>25</v>
      </c>
      <c r="F3" s="25">
        <v>9</v>
      </c>
      <c r="H3" s="26" t="s">
        <v>26</v>
      </c>
    </row>
    <row r="4" spans="1:8" s="3" customFormat="1" ht="12.75">
      <c r="A4" s="2"/>
      <c r="B4" s="2"/>
      <c r="C4" s="2"/>
      <c r="D4" s="2"/>
      <c r="E4" s="25" t="s">
        <v>27</v>
      </c>
      <c r="F4" s="25">
        <v>18</v>
      </c>
      <c r="H4" s="27">
        <v>96</v>
      </c>
    </row>
    <row r="5" spans="1:9" s="3" customFormat="1" ht="12.75">
      <c r="A5" s="28" t="s">
        <v>0</v>
      </c>
      <c r="B5" s="28" t="s">
        <v>28</v>
      </c>
      <c r="C5" s="29" t="s">
        <v>23</v>
      </c>
      <c r="D5" s="29"/>
      <c r="E5" s="30" t="s">
        <v>29</v>
      </c>
      <c r="F5" s="30" t="s">
        <v>30</v>
      </c>
      <c r="G5" s="31" t="s">
        <v>31</v>
      </c>
      <c r="H5" s="31" t="s">
        <v>32</v>
      </c>
      <c r="I5" s="30" t="s">
        <v>33</v>
      </c>
    </row>
    <row r="6" spans="1:9" ht="15">
      <c r="A6" s="102">
        <v>1</v>
      </c>
      <c r="B6" s="103">
        <v>5</v>
      </c>
      <c r="C6" s="34" t="s">
        <v>14</v>
      </c>
      <c r="D6" s="35" t="s">
        <v>21</v>
      </c>
      <c r="E6" s="106">
        <v>1</v>
      </c>
      <c r="F6" s="107">
        <v>24.625</v>
      </c>
      <c r="G6" s="107">
        <v>55</v>
      </c>
      <c r="H6" s="108">
        <v>0.5729166666666666</v>
      </c>
      <c r="I6" s="109">
        <v>8</v>
      </c>
    </row>
    <row r="7" spans="1:9" ht="15">
      <c r="A7" s="102">
        <v>2</v>
      </c>
      <c r="B7" s="103">
        <v>3</v>
      </c>
      <c r="C7" s="34" t="s">
        <v>2</v>
      </c>
      <c r="D7" s="35" t="s">
        <v>1</v>
      </c>
      <c r="E7" s="106">
        <v>-0.5</v>
      </c>
      <c r="F7" s="107">
        <v>17.125</v>
      </c>
      <c r="G7" s="107">
        <v>54</v>
      </c>
      <c r="H7" s="108">
        <v>0.5625</v>
      </c>
      <c r="I7" s="109">
        <v>3</v>
      </c>
    </row>
    <row r="8" spans="1:9" ht="15">
      <c r="A8" s="102">
        <v>3</v>
      </c>
      <c r="B8" s="110">
        <v>1</v>
      </c>
      <c r="C8" s="34" t="s">
        <v>19</v>
      </c>
      <c r="D8" s="35" t="s">
        <v>20</v>
      </c>
      <c r="E8" s="106">
        <v>0.5</v>
      </c>
      <c r="F8" s="107">
        <v>6</v>
      </c>
      <c r="G8" s="107">
        <v>55</v>
      </c>
      <c r="H8" s="108">
        <v>0.5729166666666666</v>
      </c>
      <c r="I8" s="109">
        <v>1</v>
      </c>
    </row>
    <row r="9" spans="1:9" ht="15">
      <c r="A9" s="102">
        <v>4</v>
      </c>
      <c r="B9" s="110">
        <v>8</v>
      </c>
      <c r="C9" s="34" t="s">
        <v>9</v>
      </c>
      <c r="D9" s="35" t="s">
        <v>6</v>
      </c>
      <c r="E9" s="106">
        <v>2</v>
      </c>
      <c r="F9" s="107">
        <v>1.5</v>
      </c>
      <c r="G9" s="107">
        <v>56</v>
      </c>
      <c r="H9" s="108">
        <v>0.5833333333333334</v>
      </c>
      <c r="I9" s="109">
        <v>1</v>
      </c>
    </row>
    <row r="10" spans="1:9" ht="15">
      <c r="A10" s="111">
        <v>5</v>
      </c>
      <c r="B10" s="103">
        <v>9</v>
      </c>
      <c r="C10" s="34" t="s">
        <v>8</v>
      </c>
      <c r="D10" s="35" t="s">
        <v>22</v>
      </c>
      <c r="E10" s="106">
        <v>-0.5</v>
      </c>
      <c r="F10" s="107">
        <v>0.75</v>
      </c>
      <c r="G10" s="107">
        <v>45</v>
      </c>
      <c r="H10" s="108">
        <v>0.46875</v>
      </c>
      <c r="I10" s="109"/>
    </row>
    <row r="11" spans="1:9" ht="12.75">
      <c r="A11" s="111">
        <v>6</v>
      </c>
      <c r="B11" s="110">
        <v>7</v>
      </c>
      <c r="C11" s="34" t="s">
        <v>7</v>
      </c>
      <c r="D11" s="35" t="s">
        <v>35</v>
      </c>
      <c r="E11" s="106">
        <v>2.5</v>
      </c>
      <c r="F11" s="107">
        <v>-2.625</v>
      </c>
      <c r="G11" s="107">
        <v>51</v>
      </c>
      <c r="H11" s="108">
        <v>0.53125</v>
      </c>
      <c r="I11" s="114"/>
    </row>
    <row r="12" spans="1:9" ht="12.75">
      <c r="A12" s="102">
        <v>7</v>
      </c>
      <c r="B12" s="110">
        <v>6</v>
      </c>
      <c r="C12" s="13" t="s">
        <v>10</v>
      </c>
      <c r="D12" s="14" t="s">
        <v>11</v>
      </c>
      <c r="E12" s="106">
        <v>1.75</v>
      </c>
      <c r="F12" s="107">
        <v>-6.125</v>
      </c>
      <c r="G12" s="107">
        <v>42</v>
      </c>
      <c r="H12" s="108">
        <v>0.4375</v>
      </c>
      <c r="I12" s="114"/>
    </row>
    <row r="13" spans="1:9" ht="15">
      <c r="A13" s="102">
        <v>8</v>
      </c>
      <c r="B13" s="103">
        <v>4</v>
      </c>
      <c r="C13" s="44" t="s">
        <v>16</v>
      </c>
      <c r="D13" s="45" t="s">
        <v>3</v>
      </c>
      <c r="E13" s="106">
        <v>2.5</v>
      </c>
      <c r="F13" s="107">
        <v>-15</v>
      </c>
      <c r="G13" s="107">
        <v>46</v>
      </c>
      <c r="H13" s="108">
        <v>0.4791666666666667</v>
      </c>
      <c r="I13" s="109"/>
    </row>
    <row r="14" spans="1:9" ht="12.75">
      <c r="A14" s="102">
        <v>9</v>
      </c>
      <c r="B14" s="103">
        <v>2</v>
      </c>
      <c r="C14" s="104" t="s">
        <v>44</v>
      </c>
      <c r="D14" s="14" t="s">
        <v>18</v>
      </c>
      <c r="E14" s="106">
        <v>1</v>
      </c>
      <c r="F14" s="107">
        <v>-26.25</v>
      </c>
      <c r="G14" s="107">
        <v>28</v>
      </c>
      <c r="H14" s="108">
        <v>0.2916666666666667</v>
      </c>
      <c r="I14" s="114"/>
    </row>
    <row r="15" spans="1:9" ht="15">
      <c r="A15" s="115"/>
      <c r="B15" s="116"/>
      <c r="C15" s="116"/>
      <c r="D15" s="116"/>
      <c r="E15" s="115"/>
      <c r="F15" s="117"/>
      <c r="G15" s="115"/>
      <c r="H15" s="114"/>
      <c r="I15" s="118"/>
    </row>
    <row r="16" spans="1:9" ht="15">
      <c r="A16" s="115"/>
      <c r="B16" s="116"/>
      <c r="C16" s="116"/>
      <c r="D16" s="116"/>
      <c r="E16" s="115"/>
      <c r="F16" s="117"/>
      <c r="G16" s="115"/>
      <c r="H16" s="114"/>
      <c r="I16" s="118"/>
    </row>
    <row r="17" spans="1:9" ht="15">
      <c r="A17" s="115"/>
      <c r="B17" s="116"/>
      <c r="C17" s="116"/>
      <c r="D17" s="116"/>
      <c r="E17" s="115"/>
      <c r="F17" s="117"/>
      <c r="G17" s="115"/>
      <c r="H17" s="114"/>
      <c r="I17" s="118"/>
    </row>
    <row r="18" spans="1:9" ht="15">
      <c r="A18" s="115"/>
      <c r="B18" s="116"/>
      <c r="C18" s="116"/>
      <c r="D18" s="115"/>
      <c r="E18" s="117"/>
      <c r="F18" s="115"/>
      <c r="G18" s="114"/>
      <c r="H18" s="118"/>
      <c r="I18" s="11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1"/>
  <dimension ref="A1:J17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88" customWidth="1"/>
    <col min="2" max="2" width="4.421875" style="96" customWidth="1"/>
    <col min="3" max="3" width="17.00390625" style="96" customWidth="1"/>
    <col min="4" max="4" width="18.28125" style="96" customWidth="1"/>
    <col min="5" max="5" width="5.28125" style="88" customWidth="1"/>
    <col min="6" max="6" width="9.57421875" style="94" customWidth="1"/>
    <col min="7" max="7" width="7.8515625" style="88" customWidth="1"/>
    <col min="8" max="8" width="6.8515625" style="93" customWidth="1"/>
    <col min="9" max="9" width="9.140625" style="95" customWidth="1"/>
    <col min="10" max="10" width="7.28125" style="88" customWidth="1"/>
    <col min="11" max="11" width="5.7109375" style="88" customWidth="1"/>
    <col min="12" max="16384" width="10.00390625" style="88" customWidth="1"/>
  </cols>
  <sheetData>
    <row r="1" spans="1:10" s="79" customFormat="1" ht="15">
      <c r="A1" s="16" t="s">
        <v>24</v>
      </c>
      <c r="B1" s="98"/>
      <c r="C1" s="98"/>
      <c r="D1" s="98"/>
      <c r="E1" s="99"/>
      <c r="F1" s="100"/>
      <c r="G1" s="101"/>
      <c r="H1" s="101"/>
      <c r="I1" s="99"/>
      <c r="J1" s="76"/>
    </row>
    <row r="2" spans="1:10" s="79" customFormat="1" ht="15">
      <c r="A2" s="16" t="s">
        <v>66</v>
      </c>
      <c r="B2" s="98"/>
      <c r="C2" s="98"/>
      <c r="D2" s="98"/>
      <c r="E2" s="99"/>
      <c r="F2" s="100"/>
      <c r="G2" s="101"/>
      <c r="H2" s="101"/>
      <c r="I2" s="99"/>
      <c r="J2" s="76"/>
    </row>
    <row r="3" spans="1:8" s="3" customFormat="1" ht="12.75">
      <c r="A3" s="22"/>
      <c r="C3" s="23"/>
      <c r="D3" s="24"/>
      <c r="E3" s="25" t="s">
        <v>25</v>
      </c>
      <c r="F3" s="25">
        <v>8</v>
      </c>
      <c r="H3" s="126" t="s">
        <v>26</v>
      </c>
    </row>
    <row r="4" spans="1:8" s="3" customFormat="1" ht="12.75">
      <c r="A4" s="2"/>
      <c r="B4" s="2"/>
      <c r="C4" s="2"/>
      <c r="D4" s="2"/>
      <c r="E4" s="25" t="s">
        <v>27</v>
      </c>
      <c r="F4" s="25">
        <v>21</v>
      </c>
      <c r="H4" s="127">
        <v>126</v>
      </c>
    </row>
    <row r="5" spans="1:9" s="3" customFormat="1" ht="12.75">
      <c r="A5" s="28" t="s">
        <v>0</v>
      </c>
      <c r="B5" s="28" t="s">
        <v>28</v>
      </c>
      <c r="C5" s="29" t="s">
        <v>23</v>
      </c>
      <c r="D5" s="29"/>
      <c r="E5" s="30" t="s">
        <v>29</v>
      </c>
      <c r="F5" s="30" t="s">
        <v>30</v>
      </c>
      <c r="G5" s="128" t="s">
        <v>31</v>
      </c>
      <c r="H5" s="31" t="s">
        <v>32</v>
      </c>
      <c r="I5" s="30" t="s">
        <v>33</v>
      </c>
    </row>
    <row r="6" spans="1:9" ht="12.75">
      <c r="A6" s="129">
        <v>1</v>
      </c>
      <c r="B6" s="130">
        <v>1</v>
      </c>
      <c r="C6" s="34" t="s">
        <v>8</v>
      </c>
      <c r="D6" s="35" t="s">
        <v>22</v>
      </c>
      <c r="E6" s="131">
        <v>-0.5</v>
      </c>
      <c r="F6" s="132">
        <v>28.5</v>
      </c>
      <c r="G6" s="132">
        <v>68</v>
      </c>
      <c r="H6" s="133">
        <v>0.5396825396825397</v>
      </c>
      <c r="I6" s="114">
        <v>10</v>
      </c>
    </row>
    <row r="7" spans="1:9" ht="12.75">
      <c r="A7" s="129">
        <v>2</v>
      </c>
      <c r="B7" s="130">
        <v>3</v>
      </c>
      <c r="C7" s="34" t="s">
        <v>2</v>
      </c>
      <c r="D7" s="35" t="s">
        <v>1</v>
      </c>
      <c r="E7" s="131">
        <v>-0.5</v>
      </c>
      <c r="F7" s="132">
        <v>24.125</v>
      </c>
      <c r="G7" s="132">
        <v>72</v>
      </c>
      <c r="H7" s="133">
        <v>0.5714285714285714</v>
      </c>
      <c r="I7" s="114">
        <v>3</v>
      </c>
    </row>
    <row r="8" spans="1:9" ht="12.75">
      <c r="A8" s="129">
        <v>3</v>
      </c>
      <c r="B8" s="135">
        <v>5</v>
      </c>
      <c r="C8" s="34" t="s">
        <v>16</v>
      </c>
      <c r="D8" s="35" t="s">
        <v>3</v>
      </c>
      <c r="E8" s="131">
        <v>2.5</v>
      </c>
      <c r="F8" s="132">
        <v>23.625</v>
      </c>
      <c r="G8" s="132">
        <v>77</v>
      </c>
      <c r="H8" s="133">
        <v>0.6111111111111112</v>
      </c>
      <c r="I8" s="114">
        <v>1</v>
      </c>
    </row>
    <row r="9" spans="1:9" ht="15">
      <c r="A9" s="134">
        <v>4</v>
      </c>
      <c r="B9" s="130">
        <v>8</v>
      </c>
      <c r="C9" s="13" t="s">
        <v>45</v>
      </c>
      <c r="D9" s="14" t="s">
        <v>17</v>
      </c>
      <c r="E9" s="131">
        <v>3</v>
      </c>
      <c r="F9" s="132">
        <v>8.25</v>
      </c>
      <c r="G9" s="132">
        <v>65</v>
      </c>
      <c r="H9" s="133">
        <v>0.5158730158730159</v>
      </c>
      <c r="I9" s="109"/>
    </row>
    <row r="10" spans="1:9" ht="12.75">
      <c r="A10" s="129">
        <v>5</v>
      </c>
      <c r="B10" s="130">
        <v>6</v>
      </c>
      <c r="C10" s="34" t="s">
        <v>14</v>
      </c>
      <c r="D10" s="35" t="s">
        <v>21</v>
      </c>
      <c r="E10" s="131">
        <v>1</v>
      </c>
      <c r="F10" s="132">
        <v>-5.375</v>
      </c>
      <c r="G10" s="132">
        <v>62</v>
      </c>
      <c r="H10" s="133">
        <v>0.49206349206349204</v>
      </c>
      <c r="I10" s="114"/>
    </row>
    <row r="11" spans="1:9" ht="15">
      <c r="A11" s="129">
        <v>6</v>
      </c>
      <c r="B11" s="130">
        <v>4</v>
      </c>
      <c r="C11" s="13" t="s">
        <v>44</v>
      </c>
      <c r="D11" s="14" t="s">
        <v>18</v>
      </c>
      <c r="E11" s="131">
        <v>1</v>
      </c>
      <c r="F11" s="132">
        <v>-17</v>
      </c>
      <c r="G11" s="132">
        <v>56</v>
      </c>
      <c r="H11" s="133">
        <v>0.4444444444444444</v>
      </c>
      <c r="I11" s="109"/>
    </row>
    <row r="12" spans="1:9" ht="15">
      <c r="A12" s="129">
        <v>7</v>
      </c>
      <c r="B12" s="130">
        <v>7</v>
      </c>
      <c r="C12" s="34" t="s">
        <v>9</v>
      </c>
      <c r="D12" s="35" t="s">
        <v>6</v>
      </c>
      <c r="E12" s="131">
        <v>2</v>
      </c>
      <c r="F12" s="132">
        <v>-22</v>
      </c>
      <c r="G12" s="132">
        <v>59</v>
      </c>
      <c r="H12" s="133">
        <v>0.46825396825396826</v>
      </c>
      <c r="I12" s="109"/>
    </row>
    <row r="13" spans="1:9" ht="15">
      <c r="A13" s="134">
        <v>8</v>
      </c>
      <c r="B13" s="130">
        <v>2</v>
      </c>
      <c r="C13" s="34" t="s">
        <v>19</v>
      </c>
      <c r="D13" s="35" t="s">
        <v>20</v>
      </c>
      <c r="E13" s="131">
        <v>0.5</v>
      </c>
      <c r="F13" s="132">
        <v>-40.125</v>
      </c>
      <c r="G13" s="132">
        <v>45</v>
      </c>
      <c r="H13" s="133">
        <v>0.35714285714285715</v>
      </c>
      <c r="I13" s="109"/>
    </row>
    <row r="14" spans="1:9" ht="15">
      <c r="A14" s="115"/>
      <c r="B14" s="116"/>
      <c r="C14" s="116"/>
      <c r="D14" s="116"/>
      <c r="E14" s="115"/>
      <c r="F14" s="115"/>
      <c r="G14" s="136"/>
      <c r="H14" s="118"/>
      <c r="I14" s="109"/>
    </row>
    <row r="15" spans="1:9" ht="15">
      <c r="A15" s="115"/>
      <c r="B15" s="116"/>
      <c r="C15" s="116"/>
      <c r="D15" s="116"/>
      <c r="E15" s="115"/>
      <c r="F15" s="117"/>
      <c r="G15" s="115"/>
      <c r="H15" s="114"/>
      <c r="I15" s="118"/>
    </row>
    <row r="16" spans="1:9" ht="15">
      <c r="A16" s="115"/>
      <c r="B16" s="116"/>
      <c r="C16" s="116"/>
      <c r="D16" s="116"/>
      <c r="E16" s="115"/>
      <c r="F16" s="117"/>
      <c r="G16" s="115"/>
      <c r="H16" s="114"/>
      <c r="I16" s="118"/>
    </row>
    <row r="17" spans="1:9" ht="15">
      <c r="A17" s="115"/>
      <c r="B17" s="116"/>
      <c r="C17" s="116"/>
      <c r="D17" s="115"/>
      <c r="E17" s="117"/>
      <c r="F17" s="115"/>
      <c r="G17" s="114"/>
      <c r="H17" s="118"/>
      <c r="I17" s="11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2"/>
  <dimension ref="A1:J17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88" customWidth="1"/>
    <col min="2" max="2" width="4.421875" style="96" customWidth="1"/>
    <col min="3" max="3" width="17.00390625" style="96" customWidth="1"/>
    <col min="4" max="4" width="18.28125" style="96" customWidth="1"/>
    <col min="5" max="5" width="5.28125" style="88" customWidth="1"/>
    <col min="6" max="6" width="9.57421875" style="94" customWidth="1"/>
    <col min="7" max="7" width="7.8515625" style="88" customWidth="1"/>
    <col min="8" max="8" width="6.8515625" style="93" customWidth="1"/>
    <col min="9" max="9" width="9.140625" style="95" customWidth="1"/>
    <col min="10" max="10" width="7.28125" style="88" customWidth="1"/>
    <col min="11" max="11" width="5.7109375" style="88" customWidth="1"/>
    <col min="12" max="16384" width="10.00390625" style="88" customWidth="1"/>
  </cols>
  <sheetData>
    <row r="1" spans="1:10" s="79" customFormat="1" ht="15">
      <c r="A1" s="16" t="s">
        <v>24</v>
      </c>
      <c r="B1" s="98"/>
      <c r="C1" s="98"/>
      <c r="D1" s="98"/>
      <c r="E1" s="99"/>
      <c r="F1" s="100"/>
      <c r="G1" s="101"/>
      <c r="H1" s="101"/>
      <c r="I1" s="99"/>
      <c r="J1" s="76"/>
    </row>
    <row r="2" spans="1:10" s="79" customFormat="1" ht="15">
      <c r="A2" s="16" t="s">
        <v>67</v>
      </c>
      <c r="B2" s="98"/>
      <c r="C2" s="98"/>
      <c r="D2" s="98"/>
      <c r="E2" s="99"/>
      <c r="F2" s="100"/>
      <c r="G2" s="101"/>
      <c r="H2" s="101"/>
      <c r="I2" s="99"/>
      <c r="J2" s="76"/>
    </row>
    <row r="3" spans="1:8" s="3" customFormat="1" ht="12.75">
      <c r="A3" s="22"/>
      <c r="C3" s="23"/>
      <c r="D3" s="24"/>
      <c r="E3" s="25" t="s">
        <v>25</v>
      </c>
      <c r="F3" s="25">
        <v>7</v>
      </c>
      <c r="H3" s="126" t="s">
        <v>26</v>
      </c>
    </row>
    <row r="4" spans="1:8" s="3" customFormat="1" ht="12.75">
      <c r="A4" s="2"/>
      <c r="B4" s="2"/>
      <c r="C4" s="2"/>
      <c r="D4" s="2"/>
      <c r="E4" s="25" t="s">
        <v>27</v>
      </c>
      <c r="F4" s="25">
        <v>21</v>
      </c>
      <c r="H4" s="127">
        <v>72</v>
      </c>
    </row>
    <row r="5" spans="1:9" s="3" customFormat="1" ht="12.75">
      <c r="A5" s="28" t="s">
        <v>0</v>
      </c>
      <c r="B5" s="28" t="s">
        <v>28</v>
      </c>
      <c r="C5" s="29" t="s">
        <v>23</v>
      </c>
      <c r="D5" s="29"/>
      <c r="E5" s="30" t="s">
        <v>29</v>
      </c>
      <c r="F5" s="30" t="s">
        <v>30</v>
      </c>
      <c r="G5" s="128" t="s">
        <v>31</v>
      </c>
      <c r="H5" s="31" t="s">
        <v>32</v>
      </c>
      <c r="I5" s="30" t="s">
        <v>33</v>
      </c>
    </row>
    <row r="6" spans="1:9" ht="12.75">
      <c r="A6" s="129">
        <v>1</v>
      </c>
      <c r="B6" s="130">
        <v>2</v>
      </c>
      <c r="C6" s="34" t="s">
        <v>2</v>
      </c>
      <c r="D6" s="35" t="s">
        <v>1</v>
      </c>
      <c r="E6" s="131">
        <v>-0.75</v>
      </c>
      <c r="F6" s="132">
        <v>12.25</v>
      </c>
      <c r="G6" s="132">
        <v>42</v>
      </c>
      <c r="H6" s="133">
        <v>0.5833333333333334</v>
      </c>
      <c r="I6" s="114">
        <v>7</v>
      </c>
    </row>
    <row r="7" spans="1:9" ht="12.75">
      <c r="A7" s="129">
        <v>2</v>
      </c>
      <c r="B7" s="130">
        <v>4</v>
      </c>
      <c r="C7" s="13" t="s">
        <v>44</v>
      </c>
      <c r="D7" s="14" t="s">
        <v>18</v>
      </c>
      <c r="E7" s="131">
        <v>1</v>
      </c>
      <c r="F7" s="132">
        <v>11.5</v>
      </c>
      <c r="G7" s="132">
        <v>41</v>
      </c>
      <c r="H7" s="133">
        <v>0.5694444444444444</v>
      </c>
      <c r="I7" s="114">
        <v>2</v>
      </c>
    </row>
    <row r="8" spans="1:9" ht="12.75">
      <c r="A8" s="129">
        <v>3</v>
      </c>
      <c r="B8" s="130">
        <v>3</v>
      </c>
      <c r="C8" s="34" t="s">
        <v>19</v>
      </c>
      <c r="D8" s="35" t="s">
        <v>20</v>
      </c>
      <c r="E8" s="131">
        <v>0.5</v>
      </c>
      <c r="F8" s="132">
        <v>10.25</v>
      </c>
      <c r="G8" s="132">
        <v>35</v>
      </c>
      <c r="H8" s="133">
        <v>0.4861111111111111</v>
      </c>
      <c r="I8" s="114">
        <v>1</v>
      </c>
    </row>
    <row r="9" spans="1:9" ht="15">
      <c r="A9" s="134">
        <v>4</v>
      </c>
      <c r="B9" s="130">
        <v>6</v>
      </c>
      <c r="C9" s="34" t="s">
        <v>9</v>
      </c>
      <c r="D9" s="35" t="s">
        <v>6</v>
      </c>
      <c r="E9" s="131">
        <v>2</v>
      </c>
      <c r="F9" s="132">
        <v>6.5</v>
      </c>
      <c r="G9" s="132">
        <v>39</v>
      </c>
      <c r="H9" s="133">
        <v>0.5416666666666666</v>
      </c>
      <c r="I9" s="109"/>
    </row>
    <row r="10" spans="1:9" ht="12.75">
      <c r="A10" s="129">
        <v>5</v>
      </c>
      <c r="B10" s="130">
        <v>7</v>
      </c>
      <c r="C10" s="34" t="s">
        <v>7</v>
      </c>
      <c r="D10" s="35" t="s">
        <v>35</v>
      </c>
      <c r="E10" s="131">
        <v>2.5</v>
      </c>
      <c r="F10" s="132">
        <v>-2.5</v>
      </c>
      <c r="G10" s="132">
        <v>34</v>
      </c>
      <c r="H10" s="133">
        <v>0.4722222222222222</v>
      </c>
      <c r="I10" s="114"/>
    </row>
    <row r="11" spans="1:9" ht="15">
      <c r="A11" s="129">
        <v>6</v>
      </c>
      <c r="B11" s="130">
        <v>1</v>
      </c>
      <c r="C11" s="34" t="s">
        <v>8</v>
      </c>
      <c r="D11" s="35" t="s">
        <v>22</v>
      </c>
      <c r="E11" s="131">
        <v>-0.5</v>
      </c>
      <c r="F11" s="132">
        <v>-15</v>
      </c>
      <c r="G11" s="132">
        <v>35</v>
      </c>
      <c r="H11" s="133">
        <v>0.4861111111111111</v>
      </c>
      <c r="I11" s="109"/>
    </row>
    <row r="12" spans="1:9" ht="15">
      <c r="A12" s="129">
        <v>7</v>
      </c>
      <c r="B12" s="135">
        <v>5</v>
      </c>
      <c r="C12" s="44" t="s">
        <v>16</v>
      </c>
      <c r="D12" s="45" t="s">
        <v>3</v>
      </c>
      <c r="E12" s="131">
        <v>2.5</v>
      </c>
      <c r="F12" s="132">
        <v>-23</v>
      </c>
      <c r="G12" s="132">
        <v>26</v>
      </c>
      <c r="H12" s="133">
        <v>0.3611111111111111</v>
      </c>
      <c r="I12" s="109"/>
    </row>
    <row r="13" spans="1:9" ht="15">
      <c r="A13" s="115"/>
      <c r="B13" s="116"/>
      <c r="C13" s="116"/>
      <c r="D13" s="116"/>
      <c r="E13" s="115"/>
      <c r="F13" s="115"/>
      <c r="G13" s="136"/>
      <c r="H13" s="118"/>
      <c r="I13" s="109"/>
    </row>
    <row r="14" spans="1:9" ht="15">
      <c r="A14" s="115"/>
      <c r="B14" s="116"/>
      <c r="C14" s="116"/>
      <c r="D14" s="116"/>
      <c r="E14" s="115"/>
      <c r="F14" s="117"/>
      <c r="G14" s="115"/>
      <c r="H14" s="136"/>
      <c r="I14" s="118"/>
    </row>
    <row r="15" spans="1:9" ht="15">
      <c r="A15" s="115"/>
      <c r="B15" s="116"/>
      <c r="C15" s="116"/>
      <c r="D15" s="116"/>
      <c r="E15" s="115"/>
      <c r="F15" s="117"/>
      <c r="G15" s="115"/>
      <c r="H15" s="136"/>
      <c r="I15" s="118"/>
    </row>
    <row r="16" spans="1:9" ht="15">
      <c r="A16" s="115"/>
      <c r="B16" s="116"/>
      <c r="C16" s="116"/>
      <c r="D16" s="116"/>
      <c r="E16" s="115"/>
      <c r="F16" s="117"/>
      <c r="G16" s="115"/>
      <c r="H16" s="136"/>
      <c r="I16" s="118"/>
    </row>
    <row r="17" spans="1:9" ht="15">
      <c r="A17" s="115"/>
      <c r="B17" s="116"/>
      <c r="C17" s="116"/>
      <c r="D17" s="116"/>
      <c r="E17" s="115"/>
      <c r="F17" s="117"/>
      <c r="G17" s="115"/>
      <c r="H17" s="136"/>
      <c r="I17" s="11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3"/>
  <dimension ref="A1:J17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88" customWidth="1"/>
    <col min="2" max="2" width="4.421875" style="96" customWidth="1"/>
    <col min="3" max="3" width="17.00390625" style="96" customWidth="1"/>
    <col min="4" max="4" width="18.28125" style="96" customWidth="1"/>
    <col min="5" max="5" width="5.28125" style="88" customWidth="1"/>
    <col min="6" max="6" width="9.57421875" style="94" customWidth="1"/>
    <col min="7" max="7" width="7.8515625" style="88" customWidth="1"/>
    <col min="8" max="8" width="6.8515625" style="93" customWidth="1"/>
    <col min="9" max="9" width="9.140625" style="95" customWidth="1"/>
    <col min="10" max="10" width="7.28125" style="88" customWidth="1"/>
    <col min="11" max="11" width="5.7109375" style="88" customWidth="1"/>
    <col min="12" max="16384" width="10.00390625" style="88" customWidth="1"/>
  </cols>
  <sheetData>
    <row r="1" spans="1:10" s="79" customFormat="1" ht="15">
      <c r="A1" s="16" t="s">
        <v>24</v>
      </c>
      <c r="B1" s="98"/>
      <c r="C1" s="98"/>
      <c r="D1" s="98"/>
      <c r="E1" s="99"/>
      <c r="F1" s="100"/>
      <c r="G1" s="101"/>
      <c r="H1" s="101"/>
      <c r="I1" s="99"/>
      <c r="J1" s="76"/>
    </row>
    <row r="2" spans="1:10" s="79" customFormat="1" ht="15">
      <c r="A2" s="16" t="s">
        <v>68</v>
      </c>
      <c r="B2" s="98"/>
      <c r="C2" s="98"/>
      <c r="D2" s="98"/>
      <c r="E2" s="99"/>
      <c r="F2" s="100"/>
      <c r="G2" s="101"/>
      <c r="H2" s="101"/>
      <c r="I2" s="99"/>
      <c r="J2" s="76"/>
    </row>
    <row r="3" spans="1:8" s="3" customFormat="1" ht="12.75">
      <c r="A3" s="22"/>
      <c r="C3" s="23"/>
      <c r="D3" s="24"/>
      <c r="E3" s="25" t="s">
        <v>25</v>
      </c>
      <c r="F3" s="25">
        <v>7</v>
      </c>
      <c r="H3" s="126" t="s">
        <v>26</v>
      </c>
    </row>
    <row r="4" spans="1:8" s="3" customFormat="1" ht="12.75">
      <c r="A4" s="2"/>
      <c r="B4" s="2"/>
      <c r="C4" s="2"/>
      <c r="D4" s="2"/>
      <c r="E4" s="25" t="s">
        <v>27</v>
      </c>
      <c r="F4" s="25">
        <v>21</v>
      </c>
      <c r="H4" s="127">
        <v>72</v>
      </c>
    </row>
    <row r="5" spans="1:9" s="3" customFormat="1" ht="12.75">
      <c r="A5" s="28" t="s">
        <v>0</v>
      </c>
      <c r="B5" s="28" t="s">
        <v>28</v>
      </c>
      <c r="C5" s="29" t="s">
        <v>23</v>
      </c>
      <c r="D5" s="29"/>
      <c r="E5" s="30" t="s">
        <v>29</v>
      </c>
      <c r="F5" s="30" t="s">
        <v>30</v>
      </c>
      <c r="G5" s="128" t="s">
        <v>31</v>
      </c>
      <c r="H5" s="31" t="s">
        <v>32</v>
      </c>
      <c r="I5" s="30" t="s">
        <v>33</v>
      </c>
    </row>
    <row r="6" spans="1:9" ht="12.75">
      <c r="A6" s="129">
        <v>1</v>
      </c>
      <c r="B6" s="135">
        <v>5</v>
      </c>
      <c r="C6" s="34" t="s">
        <v>14</v>
      </c>
      <c r="D6" s="14" t="s">
        <v>7</v>
      </c>
      <c r="E6" s="131">
        <v>1</v>
      </c>
      <c r="F6" s="132">
        <v>31.5</v>
      </c>
      <c r="G6" s="132">
        <v>47</v>
      </c>
      <c r="H6" s="133">
        <v>0.6527777777777778</v>
      </c>
      <c r="I6" s="114">
        <v>7</v>
      </c>
    </row>
    <row r="7" spans="1:9" ht="12.75">
      <c r="A7" s="129">
        <v>2</v>
      </c>
      <c r="B7" s="130">
        <v>1</v>
      </c>
      <c r="C7" s="34" t="s">
        <v>19</v>
      </c>
      <c r="D7" s="35" t="s">
        <v>20</v>
      </c>
      <c r="E7" s="131">
        <v>0.5</v>
      </c>
      <c r="F7" s="132">
        <v>29.5</v>
      </c>
      <c r="G7" s="132">
        <v>40</v>
      </c>
      <c r="H7" s="133">
        <v>0.5555555555555556</v>
      </c>
      <c r="I7" s="114">
        <v>2</v>
      </c>
    </row>
    <row r="8" spans="1:9" ht="12.75">
      <c r="A8" s="129">
        <v>3</v>
      </c>
      <c r="B8" s="130">
        <v>7</v>
      </c>
      <c r="C8" s="34" t="s">
        <v>8</v>
      </c>
      <c r="D8" s="35" t="s">
        <v>22</v>
      </c>
      <c r="E8" s="131">
        <v>-0.5</v>
      </c>
      <c r="F8" s="132">
        <v>24.5</v>
      </c>
      <c r="G8" s="132">
        <v>46</v>
      </c>
      <c r="H8" s="133">
        <v>0.6388888888888888</v>
      </c>
      <c r="I8" s="114">
        <v>1</v>
      </c>
    </row>
    <row r="9" spans="1:9" ht="15">
      <c r="A9" s="134">
        <v>4</v>
      </c>
      <c r="B9" s="130">
        <v>2</v>
      </c>
      <c r="C9" s="34" t="s">
        <v>2</v>
      </c>
      <c r="D9" s="35" t="s">
        <v>1</v>
      </c>
      <c r="E9" s="131">
        <v>-0.75</v>
      </c>
      <c r="F9" s="132">
        <v>16</v>
      </c>
      <c r="G9" s="132">
        <v>39</v>
      </c>
      <c r="H9" s="133">
        <v>0.5416666666666666</v>
      </c>
      <c r="I9" s="109"/>
    </row>
    <row r="10" spans="1:9" ht="12.75">
      <c r="A10" s="129">
        <v>5</v>
      </c>
      <c r="B10" s="130">
        <v>3</v>
      </c>
      <c r="C10" s="34" t="s">
        <v>16</v>
      </c>
      <c r="D10" s="35" t="s">
        <v>3</v>
      </c>
      <c r="E10" s="131">
        <v>2.5</v>
      </c>
      <c r="F10" s="132">
        <v>-17.5</v>
      </c>
      <c r="G10" s="132">
        <v>29</v>
      </c>
      <c r="H10" s="133">
        <v>0.4027777777777778</v>
      </c>
      <c r="I10" s="114"/>
    </row>
    <row r="11" spans="1:9" ht="15">
      <c r="A11" s="129">
        <v>6</v>
      </c>
      <c r="B11" s="130">
        <v>4</v>
      </c>
      <c r="C11" s="34" t="s">
        <v>9</v>
      </c>
      <c r="D11" s="35" t="s">
        <v>6</v>
      </c>
      <c r="E11" s="131">
        <v>2</v>
      </c>
      <c r="F11" s="132">
        <v>-23.25</v>
      </c>
      <c r="G11" s="132">
        <v>34</v>
      </c>
      <c r="H11" s="133">
        <v>0.4722222222222222</v>
      </c>
      <c r="I11" s="109"/>
    </row>
    <row r="12" spans="1:9" ht="15">
      <c r="A12" s="129">
        <v>7</v>
      </c>
      <c r="B12" s="130">
        <v>6</v>
      </c>
      <c r="C12" s="34" t="s">
        <v>5</v>
      </c>
      <c r="D12" s="35" t="s">
        <v>36</v>
      </c>
      <c r="E12" s="131">
        <v>3.5</v>
      </c>
      <c r="F12" s="132">
        <v>-60.75</v>
      </c>
      <c r="G12" s="132">
        <v>17</v>
      </c>
      <c r="H12" s="133">
        <v>0.2361111111111111</v>
      </c>
      <c r="I12" s="109"/>
    </row>
    <row r="13" spans="1:9" ht="15">
      <c r="A13" s="115"/>
      <c r="B13" s="116"/>
      <c r="C13" s="116"/>
      <c r="D13" s="116"/>
      <c r="E13" s="115"/>
      <c r="F13" s="115"/>
      <c r="G13" s="136"/>
      <c r="H13" s="118"/>
      <c r="I13" s="109"/>
    </row>
    <row r="14" spans="1:9" ht="15">
      <c r="A14" s="115"/>
      <c r="B14" s="116"/>
      <c r="C14" s="116"/>
      <c r="D14" s="116"/>
      <c r="E14" s="115"/>
      <c r="F14" s="117"/>
      <c r="G14" s="115"/>
      <c r="H14" s="136"/>
      <c r="I14" s="118"/>
    </row>
    <row r="15" spans="1:9" ht="15">
      <c r="A15" s="115"/>
      <c r="B15" s="116"/>
      <c r="C15" s="116"/>
      <c r="D15" s="116"/>
      <c r="E15" s="115"/>
      <c r="F15" s="117"/>
      <c r="G15" s="115"/>
      <c r="H15" s="136"/>
      <c r="I15" s="118"/>
    </row>
    <row r="16" spans="1:9" ht="15">
      <c r="A16" s="115"/>
      <c r="B16" s="116"/>
      <c r="C16" s="116"/>
      <c r="D16" s="116"/>
      <c r="E16" s="115"/>
      <c r="F16" s="117"/>
      <c r="G16" s="115"/>
      <c r="H16" s="136"/>
      <c r="I16" s="118"/>
    </row>
    <row r="17" spans="1:9" ht="15">
      <c r="A17" s="115"/>
      <c r="B17" s="116"/>
      <c r="C17" s="116"/>
      <c r="D17" s="116"/>
      <c r="E17" s="115"/>
      <c r="F17" s="117"/>
      <c r="G17" s="115"/>
      <c r="H17" s="136"/>
      <c r="I17" s="11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4"/>
  <dimension ref="A1:J17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88" customWidth="1"/>
    <col min="2" max="2" width="4.421875" style="96" customWidth="1"/>
    <col min="3" max="3" width="17.00390625" style="96" customWidth="1"/>
    <col min="4" max="4" width="18.28125" style="96" customWidth="1"/>
    <col min="5" max="5" width="5.28125" style="88" customWidth="1"/>
    <col min="6" max="6" width="9.57421875" style="94" customWidth="1"/>
    <col min="7" max="7" width="7.8515625" style="88" customWidth="1"/>
    <col min="8" max="8" width="6.8515625" style="93" customWidth="1"/>
    <col min="9" max="9" width="9.140625" style="95" customWidth="1"/>
    <col min="10" max="10" width="7.28125" style="88" customWidth="1"/>
    <col min="11" max="11" width="5.7109375" style="88" customWidth="1"/>
    <col min="12" max="16384" width="10.00390625" style="88" customWidth="1"/>
  </cols>
  <sheetData>
    <row r="1" spans="1:10" s="79" customFormat="1" ht="15">
      <c r="A1" s="16" t="s">
        <v>24</v>
      </c>
      <c r="B1" s="98"/>
      <c r="C1" s="98"/>
      <c r="D1" s="98"/>
      <c r="E1" s="99"/>
      <c r="F1" s="100"/>
      <c r="G1" s="101"/>
      <c r="H1" s="101"/>
      <c r="I1" s="99"/>
      <c r="J1" s="76"/>
    </row>
    <row r="2" spans="1:10" s="79" customFormat="1" ht="15">
      <c r="A2" s="16" t="s">
        <v>69</v>
      </c>
      <c r="B2" s="98"/>
      <c r="C2" s="98"/>
      <c r="D2" s="98"/>
      <c r="E2" s="99"/>
      <c r="F2" s="100"/>
      <c r="G2" s="101"/>
      <c r="H2" s="101"/>
      <c r="I2" s="99"/>
      <c r="J2" s="76"/>
    </row>
    <row r="3" spans="1:8" s="3" customFormat="1" ht="12.75">
      <c r="A3" s="22"/>
      <c r="C3" s="23"/>
      <c r="D3" s="24"/>
      <c r="E3" s="25" t="s">
        <v>25</v>
      </c>
      <c r="F3" s="25">
        <v>6</v>
      </c>
      <c r="H3" s="26" t="s">
        <v>26</v>
      </c>
    </row>
    <row r="4" spans="1:8" s="3" customFormat="1" ht="12.75">
      <c r="A4" s="2"/>
      <c r="B4" s="2"/>
      <c r="C4" s="2"/>
      <c r="D4" s="2"/>
      <c r="E4" s="25" t="s">
        <v>27</v>
      </c>
      <c r="F4" s="25">
        <v>20</v>
      </c>
      <c r="H4" s="27">
        <v>80</v>
      </c>
    </row>
    <row r="5" spans="1:9" s="3" customFormat="1" ht="12.75">
      <c r="A5" s="28" t="s">
        <v>0</v>
      </c>
      <c r="B5" s="28" t="s">
        <v>28</v>
      </c>
      <c r="C5" s="29" t="s">
        <v>23</v>
      </c>
      <c r="D5" s="29"/>
      <c r="E5" s="30" t="s">
        <v>29</v>
      </c>
      <c r="F5" s="30" t="s">
        <v>30</v>
      </c>
      <c r="G5" s="31" t="s">
        <v>31</v>
      </c>
      <c r="H5" s="31" t="s">
        <v>32</v>
      </c>
      <c r="I5" s="30" t="s">
        <v>33</v>
      </c>
    </row>
    <row r="6" spans="1:9" ht="15">
      <c r="A6" s="102">
        <v>1</v>
      </c>
      <c r="B6" s="103">
        <v>3</v>
      </c>
      <c r="C6" s="34" t="s">
        <v>16</v>
      </c>
      <c r="D6" s="35" t="s">
        <v>3</v>
      </c>
      <c r="E6" s="106">
        <v>2.5</v>
      </c>
      <c r="F6" s="107">
        <v>35.5</v>
      </c>
      <c r="G6" s="107">
        <v>49</v>
      </c>
      <c r="H6" s="108">
        <v>0.6125</v>
      </c>
      <c r="I6" s="109">
        <v>7</v>
      </c>
    </row>
    <row r="7" spans="1:9" ht="15">
      <c r="A7" s="102">
        <v>2</v>
      </c>
      <c r="B7" s="103">
        <v>4</v>
      </c>
      <c r="C7" s="34" t="s">
        <v>5</v>
      </c>
      <c r="D7" s="35" t="s">
        <v>35</v>
      </c>
      <c r="E7" s="106">
        <v>3</v>
      </c>
      <c r="F7" s="107">
        <v>10.25</v>
      </c>
      <c r="G7" s="107">
        <v>41</v>
      </c>
      <c r="H7" s="108">
        <v>0.5125</v>
      </c>
      <c r="I7" s="109">
        <v>2</v>
      </c>
    </row>
    <row r="8" spans="1:9" ht="12.75">
      <c r="A8" s="102">
        <v>3</v>
      </c>
      <c r="B8" s="110">
        <v>5</v>
      </c>
      <c r="C8" s="34" t="s">
        <v>2</v>
      </c>
      <c r="D8" s="35" t="s">
        <v>1</v>
      </c>
      <c r="E8" s="106">
        <v>-0.75</v>
      </c>
      <c r="F8" s="107">
        <v>3</v>
      </c>
      <c r="G8" s="107">
        <v>41</v>
      </c>
      <c r="H8" s="108">
        <v>0.5125</v>
      </c>
      <c r="I8" s="114">
        <v>1</v>
      </c>
    </row>
    <row r="9" spans="1:9" ht="12.75">
      <c r="A9" s="102">
        <v>4</v>
      </c>
      <c r="B9" s="103">
        <v>6</v>
      </c>
      <c r="C9" s="34" t="s">
        <v>14</v>
      </c>
      <c r="D9" s="35" t="s">
        <v>21</v>
      </c>
      <c r="E9" s="106">
        <v>1</v>
      </c>
      <c r="F9" s="107">
        <v>-9.5</v>
      </c>
      <c r="G9" s="107">
        <v>43</v>
      </c>
      <c r="H9" s="108">
        <v>0.5375</v>
      </c>
      <c r="I9" s="114"/>
    </row>
    <row r="10" spans="1:9" ht="15">
      <c r="A10" s="111">
        <v>5</v>
      </c>
      <c r="B10" s="110">
        <v>2</v>
      </c>
      <c r="C10" s="34" t="s">
        <v>19</v>
      </c>
      <c r="D10" s="35" t="s">
        <v>20</v>
      </c>
      <c r="E10" s="106">
        <v>0.5</v>
      </c>
      <c r="F10" s="107">
        <v>-10.25</v>
      </c>
      <c r="G10" s="107">
        <v>32</v>
      </c>
      <c r="H10" s="108">
        <v>0.4</v>
      </c>
      <c r="I10" s="109"/>
    </row>
    <row r="11" spans="1:9" ht="12.75">
      <c r="A11" s="111">
        <v>6</v>
      </c>
      <c r="B11" s="103">
        <v>1</v>
      </c>
      <c r="C11" s="34" t="s">
        <v>8</v>
      </c>
      <c r="D11" s="35" t="s">
        <v>22</v>
      </c>
      <c r="E11" s="106">
        <v>-0.5</v>
      </c>
      <c r="F11" s="107">
        <v>-29</v>
      </c>
      <c r="G11" s="107">
        <v>34</v>
      </c>
      <c r="H11" s="108">
        <v>0.425</v>
      </c>
      <c r="I11" s="114"/>
    </row>
    <row r="12" spans="1:9" ht="15">
      <c r="A12" s="115"/>
      <c r="B12" s="116"/>
      <c r="C12" s="116"/>
      <c r="D12" s="116"/>
      <c r="E12" s="115"/>
      <c r="F12" s="117"/>
      <c r="G12" s="115"/>
      <c r="H12" s="114"/>
      <c r="I12" s="118"/>
    </row>
    <row r="13" spans="1:9" ht="15">
      <c r="A13" s="115"/>
      <c r="B13" s="116"/>
      <c r="C13" s="116"/>
      <c r="D13" s="116"/>
      <c r="E13" s="115"/>
      <c r="F13" s="117"/>
      <c r="G13" s="115"/>
      <c r="H13" s="114"/>
      <c r="I13" s="118"/>
    </row>
    <row r="14" spans="1:9" ht="15">
      <c r="A14" s="115"/>
      <c r="B14" s="116"/>
      <c r="C14" s="116"/>
      <c r="D14" s="116"/>
      <c r="E14" s="115"/>
      <c r="F14" s="117"/>
      <c r="G14" s="115"/>
      <c r="H14" s="114"/>
      <c r="I14" s="118"/>
    </row>
    <row r="15" spans="1:9" ht="15">
      <c r="A15" s="115"/>
      <c r="B15" s="116"/>
      <c r="C15" s="116"/>
      <c r="D15" s="115"/>
      <c r="E15" s="117"/>
      <c r="F15" s="115"/>
      <c r="G15" s="114"/>
      <c r="H15" s="118"/>
      <c r="I15" s="115"/>
    </row>
    <row r="16" spans="1:9" ht="15">
      <c r="A16" s="115"/>
      <c r="B16" s="116"/>
      <c r="C16" s="116"/>
      <c r="D16" s="116"/>
      <c r="E16" s="115"/>
      <c r="F16" s="117"/>
      <c r="G16" s="115"/>
      <c r="H16" s="136"/>
      <c r="I16" s="118"/>
    </row>
    <row r="17" spans="1:9" ht="15">
      <c r="A17" s="115"/>
      <c r="B17" s="116"/>
      <c r="C17" s="116"/>
      <c r="D17" s="116"/>
      <c r="E17" s="115"/>
      <c r="F17" s="117"/>
      <c r="G17" s="115"/>
      <c r="H17" s="136"/>
      <c r="I17" s="11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41" customWidth="1"/>
    <col min="2" max="2" width="4.421875" style="46" customWidth="1"/>
    <col min="3" max="3" width="17.421875" style="46" customWidth="1"/>
    <col min="4" max="4" width="18.28125" style="46" customWidth="1"/>
    <col min="5" max="5" width="6.7109375" style="41" customWidth="1"/>
    <col min="6" max="6" width="7.7109375" style="47" customWidth="1"/>
    <col min="7" max="7" width="7.7109375" style="41" customWidth="1"/>
    <col min="8" max="8" width="7.7109375" style="48" customWidth="1"/>
    <col min="9" max="9" width="6.140625" style="49" customWidth="1"/>
    <col min="10" max="10" width="7.00390625" style="41" customWidth="1"/>
    <col min="11" max="11" width="6.57421875" style="41" customWidth="1"/>
    <col min="12" max="16384" width="10.00390625" style="41" customWidth="1"/>
  </cols>
  <sheetData>
    <row r="1" spans="1:9" s="21" customFormat="1" ht="12.75">
      <c r="A1" s="16" t="s">
        <v>24</v>
      </c>
      <c r="B1" s="17"/>
      <c r="C1" s="17"/>
      <c r="D1" s="17"/>
      <c r="E1" s="18"/>
      <c r="F1" s="19"/>
      <c r="G1" s="20"/>
      <c r="H1" s="20"/>
      <c r="I1" s="18"/>
    </row>
    <row r="2" spans="1:9" s="21" customFormat="1" ht="12.75">
      <c r="A2" s="16" t="s">
        <v>40</v>
      </c>
      <c r="B2" s="17"/>
      <c r="C2" s="17"/>
      <c r="D2" s="17"/>
      <c r="E2" s="18"/>
      <c r="F2" s="19"/>
      <c r="G2" s="20"/>
      <c r="H2" s="20"/>
      <c r="I2" s="18"/>
    </row>
    <row r="3" spans="1:8" s="3" customFormat="1" ht="12.75">
      <c r="A3" s="22"/>
      <c r="C3" s="23"/>
      <c r="D3" s="24"/>
      <c r="E3" s="25" t="s">
        <v>25</v>
      </c>
      <c r="F3" s="25">
        <v>10</v>
      </c>
      <c r="H3" s="26" t="s">
        <v>26</v>
      </c>
    </row>
    <row r="4" spans="1:10" s="3" customFormat="1" ht="12.75">
      <c r="A4" s="2"/>
      <c r="B4" s="2"/>
      <c r="C4" s="2"/>
      <c r="D4" s="2"/>
      <c r="E4" s="25" t="s">
        <v>27</v>
      </c>
      <c r="F4" s="25">
        <v>18</v>
      </c>
      <c r="H4" s="27">
        <v>144</v>
      </c>
      <c r="J4" s="25"/>
    </row>
    <row r="5" spans="1:9" s="3" customFormat="1" ht="12.75">
      <c r="A5" s="28" t="s">
        <v>0</v>
      </c>
      <c r="B5" s="28" t="s">
        <v>28</v>
      </c>
      <c r="C5" s="29" t="s">
        <v>23</v>
      </c>
      <c r="D5" s="29"/>
      <c r="E5" s="30" t="s">
        <v>29</v>
      </c>
      <c r="F5" s="30" t="s">
        <v>30</v>
      </c>
      <c r="G5" s="31" t="s">
        <v>31</v>
      </c>
      <c r="H5" s="31" t="s">
        <v>32</v>
      </c>
      <c r="I5" s="30" t="s">
        <v>33</v>
      </c>
    </row>
    <row r="6" spans="1:12" ht="12.75">
      <c r="A6" s="32">
        <v>1</v>
      </c>
      <c r="B6" s="33">
        <v>8</v>
      </c>
      <c r="C6" s="34" t="s">
        <v>8</v>
      </c>
      <c r="D6" s="35" t="s">
        <v>22</v>
      </c>
      <c r="E6" s="36">
        <v>-0.5</v>
      </c>
      <c r="F6" s="37">
        <v>49.1875</v>
      </c>
      <c r="G6" s="37">
        <v>95</v>
      </c>
      <c r="H6" s="38">
        <v>0.6597222222222222</v>
      </c>
      <c r="I6" s="39">
        <v>10</v>
      </c>
      <c r="J6" s="40"/>
      <c r="L6" s="42"/>
    </row>
    <row r="7" spans="1:12" ht="12.75">
      <c r="A7" s="32">
        <v>2</v>
      </c>
      <c r="B7" s="33">
        <v>4</v>
      </c>
      <c r="C7" s="34" t="s">
        <v>17</v>
      </c>
      <c r="D7" s="35" t="s">
        <v>18</v>
      </c>
      <c r="E7" s="36">
        <v>1.75</v>
      </c>
      <c r="F7" s="37">
        <v>32.5</v>
      </c>
      <c r="G7" s="37">
        <v>86</v>
      </c>
      <c r="H7" s="38">
        <v>0.5972222222222222</v>
      </c>
      <c r="I7" s="39">
        <v>4</v>
      </c>
      <c r="J7" s="40"/>
      <c r="L7" s="42"/>
    </row>
    <row r="8" spans="1:12" ht="12.75">
      <c r="A8" s="32">
        <v>3</v>
      </c>
      <c r="B8" s="43">
        <v>10</v>
      </c>
      <c r="C8" s="34" t="s">
        <v>2</v>
      </c>
      <c r="D8" s="35" t="s">
        <v>1</v>
      </c>
      <c r="E8" s="36">
        <v>-0.5</v>
      </c>
      <c r="F8" s="37">
        <v>23.5</v>
      </c>
      <c r="G8" s="37">
        <v>75</v>
      </c>
      <c r="H8" s="38">
        <v>0.5208333333333334</v>
      </c>
      <c r="I8" s="39">
        <v>2</v>
      </c>
      <c r="J8" s="40"/>
      <c r="L8" s="42"/>
    </row>
    <row r="9" spans="1:12" ht="12.75">
      <c r="A9" s="32">
        <v>4</v>
      </c>
      <c r="B9" s="33">
        <v>3</v>
      </c>
      <c r="C9" s="34" t="s">
        <v>16</v>
      </c>
      <c r="D9" s="35" t="s">
        <v>3</v>
      </c>
      <c r="E9" s="36">
        <v>2</v>
      </c>
      <c r="F9" s="37">
        <v>8.5</v>
      </c>
      <c r="G9" s="37">
        <v>73</v>
      </c>
      <c r="H9" s="38">
        <v>0.5069444444444444</v>
      </c>
      <c r="I9" s="39">
        <v>1</v>
      </c>
      <c r="J9" s="40"/>
      <c r="L9" s="42"/>
    </row>
    <row r="10" spans="1:12" ht="12.75">
      <c r="A10" s="32">
        <v>5</v>
      </c>
      <c r="B10" s="33">
        <v>6</v>
      </c>
      <c r="C10" s="34" t="s">
        <v>34</v>
      </c>
      <c r="D10" s="35" t="s">
        <v>7</v>
      </c>
      <c r="E10" s="36">
        <v>1.5</v>
      </c>
      <c r="F10" s="37">
        <v>-4.4375</v>
      </c>
      <c r="G10" s="37">
        <v>74</v>
      </c>
      <c r="H10" s="38">
        <v>0.5138888888888888</v>
      </c>
      <c r="I10" s="39"/>
      <c r="J10" s="40"/>
      <c r="L10" s="42"/>
    </row>
    <row r="11" spans="1:12" ht="12.75">
      <c r="A11" s="32">
        <v>6</v>
      </c>
      <c r="B11" s="33">
        <v>2</v>
      </c>
      <c r="C11" s="34" t="s">
        <v>9</v>
      </c>
      <c r="D11" s="35" t="s">
        <v>6</v>
      </c>
      <c r="E11" s="36">
        <v>2</v>
      </c>
      <c r="F11" s="37">
        <v>-7.1875</v>
      </c>
      <c r="G11" s="37">
        <v>65</v>
      </c>
      <c r="H11" s="38">
        <v>0.4513888888888889</v>
      </c>
      <c r="I11" s="39"/>
      <c r="J11" s="40"/>
      <c r="L11" s="42"/>
    </row>
    <row r="12" spans="1:12" ht="12.75">
      <c r="A12" s="32">
        <v>7</v>
      </c>
      <c r="B12" s="33">
        <v>5</v>
      </c>
      <c r="C12" s="34" t="s">
        <v>4</v>
      </c>
      <c r="D12" s="35" t="s">
        <v>35</v>
      </c>
      <c r="E12" s="36">
        <v>1</v>
      </c>
      <c r="F12" s="37">
        <v>-12.875</v>
      </c>
      <c r="G12" s="37">
        <v>62</v>
      </c>
      <c r="H12" s="38">
        <v>0.4305555555555556</v>
      </c>
      <c r="I12" s="39"/>
      <c r="J12" s="40"/>
      <c r="L12" s="42"/>
    </row>
    <row r="13" spans="1:12" ht="12.75">
      <c r="A13" s="32">
        <v>8</v>
      </c>
      <c r="B13" s="33">
        <v>9</v>
      </c>
      <c r="C13" s="34" t="s">
        <v>5</v>
      </c>
      <c r="D13" s="35" t="s">
        <v>36</v>
      </c>
      <c r="E13" s="36">
        <v>2.5</v>
      </c>
      <c r="F13" s="37">
        <v>-16.125</v>
      </c>
      <c r="G13" s="37">
        <v>69</v>
      </c>
      <c r="H13" s="38">
        <v>0.4791666666666667</v>
      </c>
      <c r="I13" s="39"/>
      <c r="J13" s="40"/>
      <c r="L13" s="42"/>
    </row>
    <row r="14" spans="1:12" ht="12.75">
      <c r="A14" s="32">
        <v>9</v>
      </c>
      <c r="B14" s="33">
        <v>7</v>
      </c>
      <c r="C14" s="44" t="s">
        <v>19</v>
      </c>
      <c r="D14" s="45" t="s">
        <v>20</v>
      </c>
      <c r="E14" s="36">
        <v>1</v>
      </c>
      <c r="F14" s="37">
        <v>-26.375</v>
      </c>
      <c r="G14" s="37">
        <v>63</v>
      </c>
      <c r="H14" s="38">
        <v>0.4375</v>
      </c>
      <c r="I14" s="39"/>
      <c r="J14" s="40"/>
      <c r="L14" s="42"/>
    </row>
    <row r="15" spans="1:12" ht="12.75">
      <c r="A15" s="32">
        <v>10</v>
      </c>
      <c r="B15" s="43">
        <v>1</v>
      </c>
      <c r="C15" s="44" t="s">
        <v>14</v>
      </c>
      <c r="D15" s="45" t="s">
        <v>21</v>
      </c>
      <c r="E15" s="36">
        <v>1</v>
      </c>
      <c r="F15" s="37">
        <v>-46.6875</v>
      </c>
      <c r="G15" s="37">
        <v>58</v>
      </c>
      <c r="H15" s="38">
        <v>0.4027777777777778</v>
      </c>
      <c r="I15" s="39"/>
      <c r="J15" s="40"/>
      <c r="L15" s="42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6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65" customWidth="1"/>
    <col min="2" max="2" width="4.421875" style="70" customWidth="1"/>
    <col min="3" max="3" width="17.421875" style="70" customWidth="1"/>
    <col min="4" max="4" width="18.28125" style="70" customWidth="1"/>
    <col min="5" max="6" width="6.7109375" style="65" customWidth="1"/>
    <col min="7" max="7" width="7.7109375" style="71" customWidth="1"/>
    <col min="8" max="8" width="7.7109375" style="65" customWidth="1"/>
    <col min="9" max="9" width="7.7109375" style="72" customWidth="1"/>
    <col min="10" max="10" width="6.140625" style="73" customWidth="1"/>
    <col min="11" max="11" width="6.57421875" style="65" customWidth="1"/>
    <col min="12" max="16384" width="10.00390625" style="65" customWidth="1"/>
  </cols>
  <sheetData>
    <row r="1" spans="1:10" s="55" customFormat="1" ht="12.75">
      <c r="A1" s="50" t="s">
        <v>24</v>
      </c>
      <c r="B1" s="51"/>
      <c r="C1" s="51"/>
      <c r="D1" s="51"/>
      <c r="E1" s="52"/>
      <c r="F1" s="52"/>
      <c r="G1" s="53"/>
      <c r="H1" s="54"/>
      <c r="I1" s="54"/>
      <c r="J1" s="52"/>
    </row>
    <row r="2" spans="1:10" s="55" customFormat="1" ht="12.75">
      <c r="A2" s="50" t="s">
        <v>38</v>
      </c>
      <c r="B2" s="51"/>
      <c r="C2" s="51"/>
      <c r="D2" s="51"/>
      <c r="E2" s="52"/>
      <c r="F2" s="52"/>
      <c r="G2" s="53"/>
      <c r="H2" s="54"/>
      <c r="I2" s="54"/>
      <c r="J2" s="52"/>
    </row>
    <row r="3" spans="1:9" s="3" customFormat="1" ht="12.75">
      <c r="A3" s="22"/>
      <c r="C3" s="23"/>
      <c r="D3" s="24"/>
      <c r="E3" s="25" t="s">
        <v>25</v>
      </c>
      <c r="F3" s="25"/>
      <c r="G3" s="25">
        <v>11</v>
      </c>
      <c r="I3" s="26" t="s">
        <v>26</v>
      </c>
    </row>
    <row r="4" spans="1:9" s="3" customFormat="1" ht="12.75">
      <c r="A4" s="2"/>
      <c r="B4" s="2"/>
      <c r="C4" s="2"/>
      <c r="D4" s="2"/>
      <c r="E4" s="25" t="s">
        <v>27</v>
      </c>
      <c r="F4" s="25"/>
      <c r="G4" s="25">
        <v>22</v>
      </c>
      <c r="I4" s="27">
        <v>160</v>
      </c>
    </row>
    <row r="5" spans="1:10" s="3" customFormat="1" ht="12.75">
      <c r="A5" s="28" t="s">
        <v>0</v>
      </c>
      <c r="B5" s="28" t="s">
        <v>28</v>
      </c>
      <c r="C5" s="29" t="s">
        <v>23</v>
      </c>
      <c r="D5" s="29"/>
      <c r="E5" s="30" t="s">
        <v>29</v>
      </c>
      <c r="F5" s="30" t="s">
        <v>39</v>
      </c>
      <c r="G5" s="30" t="s">
        <v>30</v>
      </c>
      <c r="H5" s="31" t="s">
        <v>31</v>
      </c>
      <c r="I5" s="31" t="s">
        <v>32</v>
      </c>
      <c r="J5" s="30" t="s">
        <v>33</v>
      </c>
    </row>
    <row r="6" spans="1:12" ht="12.75">
      <c r="A6" s="56">
        <v>1</v>
      </c>
      <c r="B6" s="57">
        <v>7</v>
      </c>
      <c r="C6" s="58" t="s">
        <v>10</v>
      </c>
      <c r="D6" s="59" t="s">
        <v>11</v>
      </c>
      <c r="E6" s="60">
        <v>1.75</v>
      </c>
      <c r="F6" s="61"/>
      <c r="G6" s="62">
        <v>28.6875</v>
      </c>
      <c r="H6" s="62">
        <v>98.8</v>
      </c>
      <c r="I6" s="63">
        <v>0.6175</v>
      </c>
      <c r="J6" s="64">
        <v>14</v>
      </c>
      <c r="L6" s="66"/>
    </row>
    <row r="7" spans="1:12" ht="12.75">
      <c r="A7" s="56">
        <v>2</v>
      </c>
      <c r="B7" s="67">
        <v>1</v>
      </c>
      <c r="C7" s="58" t="s">
        <v>2</v>
      </c>
      <c r="D7" s="59" t="s">
        <v>1</v>
      </c>
      <c r="E7" s="60">
        <v>-0.5</v>
      </c>
      <c r="F7" s="61"/>
      <c r="G7" s="62">
        <v>25</v>
      </c>
      <c r="H7" s="62">
        <v>92.75</v>
      </c>
      <c r="I7" s="63">
        <v>0.5796875</v>
      </c>
      <c r="J7" s="64">
        <v>6</v>
      </c>
      <c r="L7" s="66"/>
    </row>
    <row r="8" spans="1:12" ht="12.75">
      <c r="A8" s="56">
        <v>3</v>
      </c>
      <c r="B8" s="57">
        <v>5</v>
      </c>
      <c r="C8" s="58" t="s">
        <v>19</v>
      </c>
      <c r="D8" s="59" t="s">
        <v>20</v>
      </c>
      <c r="E8" s="60">
        <v>1</v>
      </c>
      <c r="F8" s="61"/>
      <c r="G8" s="62">
        <v>21.6875</v>
      </c>
      <c r="H8" s="62">
        <v>79.25</v>
      </c>
      <c r="I8" s="63">
        <v>0.4953125</v>
      </c>
      <c r="J8" s="64">
        <v>3</v>
      </c>
      <c r="L8" s="66"/>
    </row>
    <row r="9" spans="1:12" ht="12.75">
      <c r="A9" s="56">
        <v>4</v>
      </c>
      <c r="B9" s="67">
        <v>11</v>
      </c>
      <c r="C9" s="58" t="s">
        <v>8</v>
      </c>
      <c r="D9" s="59" t="s">
        <v>22</v>
      </c>
      <c r="E9" s="60">
        <v>-0.5</v>
      </c>
      <c r="F9" s="61"/>
      <c r="G9" s="62">
        <v>19.125</v>
      </c>
      <c r="H9" s="62">
        <v>85.75</v>
      </c>
      <c r="I9" s="63">
        <v>0.5359375</v>
      </c>
      <c r="J9" s="64">
        <v>1</v>
      </c>
      <c r="L9" s="66"/>
    </row>
    <row r="10" spans="1:12" ht="12.75">
      <c r="A10" s="56">
        <v>5</v>
      </c>
      <c r="B10" s="67">
        <v>2</v>
      </c>
      <c r="C10" s="58" t="s">
        <v>16</v>
      </c>
      <c r="D10" s="59" t="s">
        <v>3</v>
      </c>
      <c r="E10" s="60">
        <v>2</v>
      </c>
      <c r="F10" s="61"/>
      <c r="G10" s="62">
        <v>7.6875</v>
      </c>
      <c r="H10" s="62">
        <v>84</v>
      </c>
      <c r="I10" s="63">
        <v>0.525</v>
      </c>
      <c r="J10" s="64"/>
      <c r="L10" s="66"/>
    </row>
    <row r="11" spans="1:12" ht="12.75">
      <c r="A11" s="56">
        <v>6</v>
      </c>
      <c r="B11" s="67">
        <v>8</v>
      </c>
      <c r="C11" s="58" t="s">
        <v>13</v>
      </c>
      <c r="D11" s="59" t="s">
        <v>15</v>
      </c>
      <c r="E11" s="60">
        <v>-1.75</v>
      </c>
      <c r="F11" s="61">
        <v>2</v>
      </c>
      <c r="G11" s="62">
        <v>1.6875</v>
      </c>
      <c r="H11" s="62">
        <v>89.75</v>
      </c>
      <c r="I11" s="63">
        <v>0.5609375</v>
      </c>
      <c r="J11" s="64"/>
      <c r="L11" s="66"/>
    </row>
    <row r="12" spans="1:12" ht="12.75">
      <c r="A12" s="56">
        <v>7</v>
      </c>
      <c r="B12" s="57">
        <v>6</v>
      </c>
      <c r="C12" s="58" t="s">
        <v>14</v>
      </c>
      <c r="D12" s="59" t="s">
        <v>21</v>
      </c>
      <c r="E12" s="60">
        <v>1</v>
      </c>
      <c r="F12" s="61">
        <v>6</v>
      </c>
      <c r="G12" s="62">
        <v>-15.8125</v>
      </c>
      <c r="H12" s="62">
        <v>84.2</v>
      </c>
      <c r="I12" s="63">
        <v>0.52625</v>
      </c>
      <c r="J12" s="64"/>
      <c r="L12" s="66"/>
    </row>
    <row r="13" spans="1:12" ht="12.75">
      <c r="A13" s="56">
        <v>8</v>
      </c>
      <c r="B13" s="67">
        <v>10</v>
      </c>
      <c r="C13" s="58" t="s">
        <v>4</v>
      </c>
      <c r="D13" s="59" t="s">
        <v>35</v>
      </c>
      <c r="E13" s="60">
        <v>1</v>
      </c>
      <c r="F13" s="61"/>
      <c r="G13" s="62">
        <v>-20.25</v>
      </c>
      <c r="H13" s="62">
        <v>67.25</v>
      </c>
      <c r="I13" s="63">
        <v>0.4203125</v>
      </c>
      <c r="J13" s="64"/>
      <c r="L13" s="66"/>
    </row>
    <row r="14" spans="1:12" ht="12.75">
      <c r="A14" s="56">
        <v>9</v>
      </c>
      <c r="B14" s="67">
        <v>3</v>
      </c>
      <c r="C14" s="68" t="s">
        <v>9</v>
      </c>
      <c r="D14" s="69" t="s">
        <v>6</v>
      </c>
      <c r="E14" s="60">
        <v>2</v>
      </c>
      <c r="F14" s="61"/>
      <c r="G14" s="62">
        <v>-21.6875</v>
      </c>
      <c r="H14" s="62">
        <v>60.25</v>
      </c>
      <c r="I14" s="63">
        <v>0.3765625</v>
      </c>
      <c r="J14" s="64"/>
      <c r="L14" s="66"/>
    </row>
    <row r="15" spans="1:12" ht="12.75">
      <c r="A15" s="56">
        <v>10</v>
      </c>
      <c r="B15" s="67">
        <v>9</v>
      </c>
      <c r="C15" s="68" t="s">
        <v>34</v>
      </c>
      <c r="D15" s="69" t="s">
        <v>7</v>
      </c>
      <c r="E15" s="60">
        <v>1.5</v>
      </c>
      <c r="F15" s="61">
        <v>6</v>
      </c>
      <c r="G15" s="62">
        <v>-25.3125</v>
      </c>
      <c r="H15" s="62">
        <v>71.25</v>
      </c>
      <c r="I15" s="63">
        <v>0.4453125</v>
      </c>
      <c r="J15" s="64"/>
      <c r="L15" s="66"/>
    </row>
    <row r="16" spans="1:12" ht="12.75">
      <c r="A16" s="56">
        <v>11</v>
      </c>
      <c r="B16" s="67">
        <v>4</v>
      </c>
      <c r="C16" s="68" t="s">
        <v>5</v>
      </c>
      <c r="D16" s="69" t="s">
        <v>36</v>
      </c>
      <c r="E16" s="60">
        <v>2.5</v>
      </c>
      <c r="F16" s="61">
        <v>3</v>
      </c>
      <c r="G16" s="62">
        <v>-37.8125</v>
      </c>
      <c r="H16" s="62">
        <v>66.75</v>
      </c>
      <c r="I16" s="63">
        <v>0.4171875</v>
      </c>
      <c r="J16" s="64"/>
      <c r="L16" s="6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"/>
  <dimension ref="A1:J18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88" customWidth="1"/>
    <col min="2" max="2" width="4.421875" style="96" customWidth="1"/>
    <col min="3" max="3" width="17.00390625" style="96" customWidth="1"/>
    <col min="4" max="4" width="18.28125" style="96" customWidth="1"/>
    <col min="5" max="5" width="5.28125" style="88" customWidth="1"/>
    <col min="6" max="6" width="9.57421875" style="94" customWidth="1"/>
    <col min="7" max="7" width="7.8515625" style="88" customWidth="1"/>
    <col min="8" max="8" width="6.8515625" style="93" customWidth="1"/>
    <col min="9" max="9" width="9.140625" style="95" customWidth="1"/>
    <col min="10" max="10" width="7.28125" style="88" customWidth="1"/>
    <col min="11" max="11" width="5.7109375" style="88" customWidth="1"/>
    <col min="12" max="16384" width="10.00390625" style="88" customWidth="1"/>
  </cols>
  <sheetData>
    <row r="1" spans="1:10" s="79" customFormat="1" ht="12.75">
      <c r="A1" s="74" t="s">
        <v>24</v>
      </c>
      <c r="B1" s="75"/>
      <c r="C1" s="75"/>
      <c r="D1" s="75"/>
      <c r="E1" s="76"/>
      <c r="F1" s="77"/>
      <c r="G1" s="78"/>
      <c r="H1" s="78"/>
      <c r="I1" s="76"/>
      <c r="J1" s="76"/>
    </row>
    <row r="2" spans="1:10" s="79" customFormat="1" ht="12.75">
      <c r="A2" s="74" t="s">
        <v>41</v>
      </c>
      <c r="B2" s="75"/>
      <c r="C2" s="75"/>
      <c r="D2" s="75"/>
      <c r="E2" s="76"/>
      <c r="F2" s="77"/>
      <c r="G2" s="78"/>
      <c r="H2" s="78"/>
      <c r="I2" s="76"/>
      <c r="J2" s="76"/>
    </row>
    <row r="3" spans="1:8" s="3" customFormat="1" ht="12.75">
      <c r="A3" s="22"/>
      <c r="C3" s="23"/>
      <c r="D3" s="24"/>
      <c r="E3" s="25" t="s">
        <v>25</v>
      </c>
      <c r="F3" s="25">
        <v>9</v>
      </c>
      <c r="H3" s="26" t="s">
        <v>26</v>
      </c>
    </row>
    <row r="4" spans="1:8" s="3" customFormat="1" ht="12.75">
      <c r="A4" s="2"/>
      <c r="B4" s="2"/>
      <c r="C4" s="2"/>
      <c r="D4" s="2"/>
      <c r="E4" s="25" t="s">
        <v>27</v>
      </c>
      <c r="F4" s="25">
        <v>18</v>
      </c>
      <c r="H4" s="27">
        <v>96</v>
      </c>
    </row>
    <row r="5" spans="1:9" s="3" customFormat="1" ht="12.75">
      <c r="A5" s="28" t="s">
        <v>0</v>
      </c>
      <c r="B5" s="28" t="s">
        <v>28</v>
      </c>
      <c r="C5" s="29" t="s">
        <v>23</v>
      </c>
      <c r="D5" s="29"/>
      <c r="E5" s="30" t="s">
        <v>29</v>
      </c>
      <c r="F5" s="30" t="s">
        <v>30</v>
      </c>
      <c r="G5" s="31" t="s">
        <v>31</v>
      </c>
      <c r="H5" s="31" t="s">
        <v>32</v>
      </c>
      <c r="I5" s="30" t="s">
        <v>33</v>
      </c>
    </row>
    <row r="6" spans="1:9" ht="12.75">
      <c r="A6" s="80">
        <v>1</v>
      </c>
      <c r="B6" s="81">
        <v>6</v>
      </c>
      <c r="C6" s="82" t="s">
        <v>13</v>
      </c>
      <c r="D6" s="83" t="s">
        <v>15</v>
      </c>
      <c r="E6" s="84">
        <v>-1.75</v>
      </c>
      <c r="F6" s="85">
        <v>40.125</v>
      </c>
      <c r="G6" s="85">
        <v>64</v>
      </c>
      <c r="H6" s="86">
        <v>0.6666666666666666</v>
      </c>
      <c r="I6" s="87">
        <v>9</v>
      </c>
    </row>
    <row r="7" spans="1:9" ht="12.75">
      <c r="A7" s="80">
        <v>2</v>
      </c>
      <c r="B7" s="81">
        <v>3</v>
      </c>
      <c r="C7" s="82" t="s">
        <v>8</v>
      </c>
      <c r="D7" s="83" t="s">
        <v>3</v>
      </c>
      <c r="E7" s="84">
        <v>0.25</v>
      </c>
      <c r="F7" s="85">
        <v>18.75</v>
      </c>
      <c r="G7" s="85">
        <v>57</v>
      </c>
      <c r="H7" s="86">
        <v>0.59375</v>
      </c>
      <c r="I7" s="87">
        <v>4</v>
      </c>
    </row>
    <row r="8" spans="1:9" ht="12.75">
      <c r="A8" s="80">
        <v>3</v>
      </c>
      <c r="B8" s="89">
        <v>8</v>
      </c>
      <c r="C8" s="82" t="s">
        <v>34</v>
      </c>
      <c r="D8" s="83" t="s">
        <v>7</v>
      </c>
      <c r="E8" s="84">
        <v>1.5</v>
      </c>
      <c r="F8" s="85">
        <v>9.125</v>
      </c>
      <c r="G8" s="85">
        <v>53</v>
      </c>
      <c r="H8" s="86">
        <v>0.5520833333333334</v>
      </c>
      <c r="I8" s="87">
        <v>1</v>
      </c>
    </row>
    <row r="9" spans="1:9" ht="12.75">
      <c r="A9" s="80">
        <v>4</v>
      </c>
      <c r="B9" s="81">
        <v>1</v>
      </c>
      <c r="C9" s="82" t="s">
        <v>19</v>
      </c>
      <c r="D9" s="83" t="s">
        <v>20</v>
      </c>
      <c r="E9" s="84">
        <v>1</v>
      </c>
      <c r="F9" s="85">
        <v>4.75</v>
      </c>
      <c r="G9" s="85">
        <v>61</v>
      </c>
      <c r="H9" s="86">
        <v>0.6354166666666666</v>
      </c>
      <c r="I9" s="87">
        <v>1</v>
      </c>
    </row>
    <row r="10" spans="1:9" ht="12.75">
      <c r="A10" s="90">
        <v>5</v>
      </c>
      <c r="B10" s="81">
        <v>4</v>
      </c>
      <c r="C10" s="91" t="s">
        <v>10</v>
      </c>
      <c r="D10" s="92" t="s">
        <v>11</v>
      </c>
      <c r="E10" s="84">
        <v>1.75</v>
      </c>
      <c r="F10" s="85">
        <v>-5.25</v>
      </c>
      <c r="G10" s="85">
        <v>41</v>
      </c>
      <c r="H10" s="86">
        <v>0.4270833333333333</v>
      </c>
      <c r="I10" s="87"/>
    </row>
    <row r="11" spans="1:9" ht="12.75">
      <c r="A11" s="90">
        <v>6</v>
      </c>
      <c r="B11" s="89">
        <v>7</v>
      </c>
      <c r="C11" s="82" t="s">
        <v>14</v>
      </c>
      <c r="D11" s="83" t="s">
        <v>21</v>
      </c>
      <c r="E11" s="84">
        <v>1</v>
      </c>
      <c r="F11" s="85">
        <v>-6.125</v>
      </c>
      <c r="G11" s="85">
        <v>39</v>
      </c>
      <c r="H11" s="86">
        <v>0.40625</v>
      </c>
      <c r="I11" s="93"/>
    </row>
    <row r="12" spans="1:9" ht="12.75">
      <c r="A12" s="90" t="s">
        <v>42</v>
      </c>
      <c r="B12" s="89">
        <v>5</v>
      </c>
      <c r="C12" s="82" t="s">
        <v>5</v>
      </c>
      <c r="D12" s="83" t="s">
        <v>36</v>
      </c>
      <c r="E12" s="84">
        <v>2.5</v>
      </c>
      <c r="F12" s="85">
        <v>-6.125</v>
      </c>
      <c r="G12" s="85">
        <v>44</v>
      </c>
      <c r="H12" s="86">
        <v>0.4583333333333333</v>
      </c>
      <c r="I12" s="93"/>
    </row>
    <row r="13" spans="1:9" ht="12.75">
      <c r="A13" s="80">
        <v>8</v>
      </c>
      <c r="B13" s="89">
        <v>9</v>
      </c>
      <c r="C13" s="91" t="s">
        <v>2</v>
      </c>
      <c r="D13" s="92" t="s">
        <v>1</v>
      </c>
      <c r="E13" s="84">
        <v>-0.5</v>
      </c>
      <c r="F13" s="85">
        <v>-12.5</v>
      </c>
      <c r="G13" s="85">
        <v>41</v>
      </c>
      <c r="H13" s="86">
        <v>0.4270833333333333</v>
      </c>
      <c r="I13" s="87"/>
    </row>
    <row r="14" spans="1:9" ht="12.75">
      <c r="A14" s="80">
        <v>9</v>
      </c>
      <c r="B14" s="81">
        <v>2</v>
      </c>
      <c r="C14" s="91" t="s">
        <v>9</v>
      </c>
      <c r="D14" s="92" t="s">
        <v>6</v>
      </c>
      <c r="E14" s="84">
        <v>2</v>
      </c>
      <c r="F14" s="85">
        <v>-42.75</v>
      </c>
      <c r="G14" s="85">
        <v>32</v>
      </c>
      <c r="H14" s="86">
        <v>0.3333333333333333</v>
      </c>
      <c r="I14" s="93"/>
    </row>
    <row r="18" spans="4:9" ht="12.75">
      <c r="D18" s="88"/>
      <c r="E18" s="94"/>
      <c r="F18" s="88"/>
      <c r="G18" s="93"/>
      <c r="H18" s="95"/>
      <c r="I18" s="88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3"/>
  <dimension ref="A1:J18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88" customWidth="1"/>
    <col min="2" max="2" width="4.421875" style="96" customWidth="1"/>
    <col min="3" max="3" width="17.00390625" style="96" customWidth="1"/>
    <col min="4" max="4" width="18.28125" style="96" customWidth="1"/>
    <col min="5" max="5" width="5.28125" style="88" customWidth="1"/>
    <col min="6" max="6" width="9.57421875" style="94" customWidth="1"/>
    <col min="7" max="7" width="7.8515625" style="88" customWidth="1"/>
    <col min="8" max="8" width="6.8515625" style="93" customWidth="1"/>
    <col min="9" max="9" width="9.140625" style="95" customWidth="1"/>
    <col min="10" max="10" width="7.28125" style="88" customWidth="1"/>
    <col min="11" max="11" width="5.7109375" style="88" customWidth="1"/>
    <col min="12" max="16384" width="10.00390625" style="88" customWidth="1"/>
  </cols>
  <sheetData>
    <row r="1" spans="1:10" s="79" customFormat="1" ht="15">
      <c r="A1" s="6" t="s">
        <v>24</v>
      </c>
      <c r="B1" s="98"/>
      <c r="C1" s="98"/>
      <c r="D1" s="98"/>
      <c r="E1" s="99"/>
      <c r="F1" s="100"/>
      <c r="G1" s="101"/>
      <c r="H1" s="101"/>
      <c r="I1" s="99"/>
      <c r="J1" s="76"/>
    </row>
    <row r="2" spans="1:10" s="79" customFormat="1" ht="15">
      <c r="A2" s="6" t="s">
        <v>43</v>
      </c>
      <c r="B2" s="98"/>
      <c r="C2" s="98"/>
      <c r="D2" s="98"/>
      <c r="E2" s="99"/>
      <c r="F2" s="100"/>
      <c r="G2" s="101"/>
      <c r="H2" s="101"/>
      <c r="I2" s="99"/>
      <c r="J2" s="76"/>
    </row>
    <row r="3" spans="1:8" s="3" customFormat="1" ht="12.75">
      <c r="A3" s="22"/>
      <c r="C3" s="23"/>
      <c r="D3" s="24"/>
      <c r="E3" s="25" t="s">
        <v>25</v>
      </c>
      <c r="F3" s="25">
        <v>9</v>
      </c>
      <c r="H3" s="26" t="s">
        <v>26</v>
      </c>
    </row>
    <row r="4" spans="1:8" s="3" customFormat="1" ht="12.75">
      <c r="A4" s="2"/>
      <c r="B4" s="2"/>
      <c r="C4" s="2"/>
      <c r="D4" s="2"/>
      <c r="E4" s="25" t="s">
        <v>27</v>
      </c>
      <c r="F4" s="25">
        <v>18</v>
      </c>
      <c r="H4" s="27">
        <v>96</v>
      </c>
    </row>
    <row r="5" spans="1:9" s="3" customFormat="1" ht="12.75">
      <c r="A5" s="28" t="s">
        <v>0</v>
      </c>
      <c r="B5" s="28" t="s">
        <v>28</v>
      </c>
      <c r="C5" s="29" t="s">
        <v>23</v>
      </c>
      <c r="D5" s="29"/>
      <c r="E5" s="30" t="s">
        <v>29</v>
      </c>
      <c r="F5" s="30" t="s">
        <v>30</v>
      </c>
      <c r="G5" s="31" t="s">
        <v>31</v>
      </c>
      <c r="H5" s="31" t="s">
        <v>32</v>
      </c>
      <c r="I5" s="30" t="s">
        <v>33</v>
      </c>
    </row>
    <row r="6" spans="1:9" ht="15">
      <c r="A6" s="102">
        <v>1</v>
      </c>
      <c r="B6" s="103">
        <v>7</v>
      </c>
      <c r="C6" s="104" t="s">
        <v>44</v>
      </c>
      <c r="D6" s="105" t="s">
        <v>18</v>
      </c>
      <c r="E6" s="106">
        <v>0.5</v>
      </c>
      <c r="F6" s="107">
        <v>32.25</v>
      </c>
      <c r="G6" s="107">
        <v>68</v>
      </c>
      <c r="H6" s="108">
        <v>0.7083333333333334</v>
      </c>
      <c r="I6" s="109">
        <v>8</v>
      </c>
    </row>
    <row r="7" spans="1:9" ht="15">
      <c r="A7" s="102">
        <v>2</v>
      </c>
      <c r="B7" s="103">
        <v>2</v>
      </c>
      <c r="C7" s="13" t="s">
        <v>19</v>
      </c>
      <c r="D7" s="14" t="s">
        <v>20</v>
      </c>
      <c r="E7" s="106">
        <v>1</v>
      </c>
      <c r="F7" s="107">
        <v>23.875</v>
      </c>
      <c r="G7" s="107">
        <v>57</v>
      </c>
      <c r="H7" s="108">
        <v>0.59375</v>
      </c>
      <c r="I7" s="109">
        <v>3</v>
      </c>
    </row>
    <row r="8" spans="1:9" ht="15">
      <c r="A8" s="102">
        <v>3</v>
      </c>
      <c r="B8" s="110">
        <v>6</v>
      </c>
      <c r="C8" s="104" t="s">
        <v>10</v>
      </c>
      <c r="D8" s="105" t="s">
        <v>7</v>
      </c>
      <c r="E8" s="106">
        <v>1.25</v>
      </c>
      <c r="F8" s="107">
        <v>14.75</v>
      </c>
      <c r="G8" s="107">
        <v>51</v>
      </c>
      <c r="H8" s="108">
        <v>0.53125</v>
      </c>
      <c r="I8" s="109">
        <v>1</v>
      </c>
    </row>
    <row r="9" spans="1:9" ht="15">
      <c r="A9" s="102">
        <v>4</v>
      </c>
      <c r="B9" s="103">
        <v>1</v>
      </c>
      <c r="C9" s="104" t="s">
        <v>16</v>
      </c>
      <c r="D9" s="105" t="s">
        <v>3</v>
      </c>
      <c r="E9" s="106">
        <v>2</v>
      </c>
      <c r="F9" s="107">
        <v>8.875</v>
      </c>
      <c r="G9" s="107">
        <v>60</v>
      </c>
      <c r="H9" s="108">
        <v>0.625</v>
      </c>
      <c r="I9" s="109">
        <v>1</v>
      </c>
    </row>
    <row r="10" spans="1:9" ht="15">
      <c r="A10" s="111">
        <v>5</v>
      </c>
      <c r="B10" s="103">
        <v>3</v>
      </c>
      <c r="C10" s="112" t="s">
        <v>14</v>
      </c>
      <c r="D10" s="113" t="s">
        <v>21</v>
      </c>
      <c r="E10" s="106">
        <v>1</v>
      </c>
      <c r="F10" s="107">
        <v>0.25</v>
      </c>
      <c r="G10" s="107">
        <v>46</v>
      </c>
      <c r="H10" s="108">
        <v>0.4791666666666667</v>
      </c>
      <c r="I10" s="109"/>
    </row>
    <row r="11" spans="1:9" ht="12.75">
      <c r="A11" s="111">
        <v>6</v>
      </c>
      <c r="B11" s="103">
        <v>4</v>
      </c>
      <c r="C11" s="112" t="s">
        <v>2</v>
      </c>
      <c r="D11" s="113" t="s">
        <v>1</v>
      </c>
      <c r="E11" s="106">
        <v>-0.5</v>
      </c>
      <c r="F11" s="107">
        <v>-2.25</v>
      </c>
      <c r="G11" s="107">
        <v>46</v>
      </c>
      <c r="H11" s="108">
        <v>0.4791666666666667</v>
      </c>
      <c r="I11" s="114"/>
    </row>
    <row r="12" spans="1:9" ht="12.75">
      <c r="A12" s="102">
        <v>7</v>
      </c>
      <c r="B12" s="110">
        <v>9</v>
      </c>
      <c r="C12" s="104" t="s">
        <v>8</v>
      </c>
      <c r="D12" s="105" t="s">
        <v>22</v>
      </c>
      <c r="E12" s="106">
        <v>-0.5</v>
      </c>
      <c r="F12" s="107">
        <v>-6.125</v>
      </c>
      <c r="G12" s="107">
        <v>47</v>
      </c>
      <c r="H12" s="108">
        <v>0.4895833333333333</v>
      </c>
      <c r="I12" s="114"/>
    </row>
    <row r="13" spans="1:9" ht="15">
      <c r="A13" s="102">
        <v>8</v>
      </c>
      <c r="B13" s="110">
        <v>8</v>
      </c>
      <c r="C13" s="104" t="s">
        <v>45</v>
      </c>
      <c r="D13" s="105" t="s">
        <v>17</v>
      </c>
      <c r="E13" s="106">
        <v>3</v>
      </c>
      <c r="F13" s="107">
        <v>-23.125</v>
      </c>
      <c r="G13" s="107">
        <v>27</v>
      </c>
      <c r="H13" s="108">
        <v>0.28125</v>
      </c>
      <c r="I13" s="109"/>
    </row>
    <row r="14" spans="1:9" ht="12.75">
      <c r="A14" s="102">
        <v>9</v>
      </c>
      <c r="B14" s="110">
        <v>5</v>
      </c>
      <c r="C14" s="13" t="s">
        <v>9</v>
      </c>
      <c r="D14" s="14" t="s">
        <v>6</v>
      </c>
      <c r="E14" s="106">
        <v>2</v>
      </c>
      <c r="F14" s="107">
        <v>-48.5</v>
      </c>
      <c r="G14" s="107">
        <v>30</v>
      </c>
      <c r="H14" s="108">
        <v>0.3125</v>
      </c>
      <c r="I14" s="114"/>
    </row>
    <row r="15" spans="1:9" ht="15">
      <c r="A15" s="115"/>
      <c r="B15" s="116"/>
      <c r="C15" s="116"/>
      <c r="D15" s="116"/>
      <c r="E15" s="115"/>
      <c r="F15" s="117"/>
      <c r="G15" s="115"/>
      <c r="H15" s="114"/>
      <c r="I15" s="118"/>
    </row>
    <row r="16" spans="1:9" ht="15">
      <c r="A16" s="115"/>
      <c r="B16" s="116"/>
      <c r="C16" s="116"/>
      <c r="D16" s="116"/>
      <c r="E16" s="115"/>
      <c r="F16" s="117"/>
      <c r="G16" s="115"/>
      <c r="H16" s="114"/>
      <c r="I16" s="118"/>
    </row>
    <row r="17" spans="1:9" ht="15">
      <c r="A17" s="115"/>
      <c r="B17" s="116"/>
      <c r="C17" s="116"/>
      <c r="D17" s="116"/>
      <c r="E17" s="115"/>
      <c r="F17" s="117"/>
      <c r="G17" s="115"/>
      <c r="H17" s="114"/>
      <c r="I17" s="118"/>
    </row>
    <row r="18" spans="1:9" ht="15">
      <c r="A18" s="115"/>
      <c r="B18" s="116"/>
      <c r="C18" s="116"/>
      <c r="D18" s="115"/>
      <c r="E18" s="117"/>
      <c r="F18" s="115"/>
      <c r="G18" s="114"/>
      <c r="H18" s="118"/>
      <c r="I18" s="11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4"/>
  <dimension ref="A1:J18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88" customWidth="1"/>
    <col min="2" max="2" width="4.421875" style="96" customWidth="1"/>
    <col min="3" max="3" width="17.00390625" style="96" customWidth="1"/>
    <col min="4" max="4" width="18.28125" style="96" customWidth="1"/>
    <col min="5" max="5" width="5.28125" style="88" customWidth="1"/>
    <col min="6" max="6" width="9.57421875" style="94" customWidth="1"/>
    <col min="7" max="7" width="7.8515625" style="88" customWidth="1"/>
    <col min="8" max="8" width="6.8515625" style="93" customWidth="1"/>
    <col min="9" max="9" width="9.140625" style="95" customWidth="1"/>
    <col min="10" max="10" width="7.28125" style="88" customWidth="1"/>
    <col min="11" max="11" width="5.7109375" style="88" customWidth="1"/>
    <col min="12" max="16384" width="10.00390625" style="88" customWidth="1"/>
  </cols>
  <sheetData>
    <row r="1" spans="1:10" s="79" customFormat="1" ht="15">
      <c r="A1" s="16" t="s">
        <v>24</v>
      </c>
      <c r="B1" s="98"/>
      <c r="C1" s="98"/>
      <c r="D1" s="98"/>
      <c r="E1" s="99"/>
      <c r="F1" s="100"/>
      <c r="G1" s="100"/>
      <c r="H1" s="101"/>
      <c r="I1" s="101"/>
      <c r="J1" s="99"/>
    </row>
    <row r="2" spans="1:10" s="79" customFormat="1" ht="15">
      <c r="A2" s="16" t="s">
        <v>56</v>
      </c>
      <c r="B2" s="98"/>
      <c r="C2" s="98"/>
      <c r="D2" s="98"/>
      <c r="E2" s="99"/>
      <c r="F2" s="100"/>
      <c r="G2" s="100"/>
      <c r="H2" s="101"/>
      <c r="I2" s="101"/>
      <c r="J2" s="99"/>
    </row>
    <row r="3" spans="1:9" s="3" customFormat="1" ht="12.75">
      <c r="A3" s="22"/>
      <c r="C3" s="23"/>
      <c r="D3" s="24"/>
      <c r="E3" s="25" t="s">
        <v>25</v>
      </c>
      <c r="F3" s="25">
        <v>10</v>
      </c>
      <c r="G3" s="25"/>
      <c r="I3" s="26" t="s">
        <v>26</v>
      </c>
    </row>
    <row r="4" spans="1:9" s="3" customFormat="1" ht="12.75">
      <c r="A4" s="2"/>
      <c r="B4" s="2"/>
      <c r="C4" s="2"/>
      <c r="D4" s="2"/>
      <c r="E4" s="25" t="s">
        <v>27</v>
      </c>
      <c r="F4" s="25">
        <v>18</v>
      </c>
      <c r="G4" s="25"/>
      <c r="I4" s="27">
        <v>144</v>
      </c>
    </row>
    <row r="5" spans="1:10" s="3" customFormat="1" ht="12.75">
      <c r="A5" s="28" t="s">
        <v>0</v>
      </c>
      <c r="B5" s="28" t="s">
        <v>28</v>
      </c>
      <c r="C5" s="29" t="s">
        <v>23</v>
      </c>
      <c r="D5" s="29"/>
      <c r="E5" s="30" t="s">
        <v>29</v>
      </c>
      <c r="F5" s="30" t="s">
        <v>30</v>
      </c>
      <c r="G5" s="30" t="s">
        <v>39</v>
      </c>
      <c r="H5" s="31" t="s">
        <v>31</v>
      </c>
      <c r="I5" s="31" t="s">
        <v>32</v>
      </c>
      <c r="J5" s="30" t="s">
        <v>33</v>
      </c>
    </row>
    <row r="6" spans="1:10" ht="15">
      <c r="A6" s="121">
        <v>1</v>
      </c>
      <c r="B6" s="122">
        <v>10</v>
      </c>
      <c r="C6" s="13" t="s">
        <v>44</v>
      </c>
      <c r="D6" s="14" t="s">
        <v>18</v>
      </c>
      <c r="E6" s="106">
        <v>0.5</v>
      </c>
      <c r="F6" s="107">
        <v>42.375</v>
      </c>
      <c r="G6" s="107"/>
      <c r="H6" s="107">
        <v>85</v>
      </c>
      <c r="I6" s="108">
        <v>0.5902777777777778</v>
      </c>
      <c r="J6" s="109">
        <v>12</v>
      </c>
    </row>
    <row r="7" spans="1:10" ht="15">
      <c r="A7" s="121">
        <v>2</v>
      </c>
      <c r="B7" s="123">
        <v>2</v>
      </c>
      <c r="C7" s="13" t="s">
        <v>19</v>
      </c>
      <c r="D7" s="14" t="s">
        <v>20</v>
      </c>
      <c r="E7" s="106">
        <v>1</v>
      </c>
      <c r="F7" s="107">
        <v>35.75</v>
      </c>
      <c r="G7" s="107"/>
      <c r="H7" s="107">
        <v>92</v>
      </c>
      <c r="I7" s="108">
        <v>0.6388888888888888</v>
      </c>
      <c r="J7" s="109">
        <v>5</v>
      </c>
    </row>
    <row r="8" spans="1:10" ht="15">
      <c r="A8" s="121">
        <v>3</v>
      </c>
      <c r="B8" s="123">
        <v>8</v>
      </c>
      <c r="C8" s="13" t="s">
        <v>8</v>
      </c>
      <c r="D8" s="14" t="s">
        <v>22</v>
      </c>
      <c r="E8" s="106">
        <v>-0.5</v>
      </c>
      <c r="F8" s="107">
        <v>32.125</v>
      </c>
      <c r="G8" s="107"/>
      <c r="H8" s="107">
        <v>98</v>
      </c>
      <c r="I8" s="108">
        <v>0.6805555555555556</v>
      </c>
      <c r="J8" s="109">
        <v>2</v>
      </c>
    </row>
    <row r="9" spans="1:10" ht="15">
      <c r="A9" s="121">
        <v>4</v>
      </c>
      <c r="B9" s="123">
        <v>3</v>
      </c>
      <c r="C9" s="13" t="s">
        <v>10</v>
      </c>
      <c r="D9" s="14" t="s">
        <v>7</v>
      </c>
      <c r="E9" s="106">
        <v>1.25</v>
      </c>
      <c r="F9" s="107">
        <v>1.3125</v>
      </c>
      <c r="G9" s="107"/>
      <c r="H9" s="107">
        <v>64</v>
      </c>
      <c r="I9" s="108">
        <v>0.4444444444444444</v>
      </c>
      <c r="J9" s="109">
        <v>1</v>
      </c>
    </row>
    <row r="10" spans="1:10" ht="15">
      <c r="A10" s="121">
        <v>5</v>
      </c>
      <c r="B10" s="123">
        <v>9</v>
      </c>
      <c r="C10" s="13" t="s">
        <v>2</v>
      </c>
      <c r="D10" s="14" t="s">
        <v>1</v>
      </c>
      <c r="E10" s="106">
        <v>-0.5</v>
      </c>
      <c r="F10" s="107">
        <v>-1.375</v>
      </c>
      <c r="G10" s="107"/>
      <c r="H10" s="107">
        <v>67</v>
      </c>
      <c r="I10" s="108">
        <v>0.4652777777777778</v>
      </c>
      <c r="J10" s="109"/>
    </row>
    <row r="11" spans="1:10" ht="15">
      <c r="A11" s="121">
        <v>6</v>
      </c>
      <c r="B11" s="122">
        <v>4</v>
      </c>
      <c r="C11" s="13" t="s">
        <v>13</v>
      </c>
      <c r="D11" s="14" t="s">
        <v>15</v>
      </c>
      <c r="E11" s="106">
        <v>-1.75</v>
      </c>
      <c r="F11" s="107">
        <v>-3.6875</v>
      </c>
      <c r="G11" s="107">
        <v>-2</v>
      </c>
      <c r="H11" s="107">
        <v>70</v>
      </c>
      <c r="I11" s="108">
        <v>0.4861111111111111</v>
      </c>
      <c r="J11" s="109"/>
    </row>
    <row r="12" spans="1:10" ht="15">
      <c r="A12" s="121">
        <v>7</v>
      </c>
      <c r="B12" s="123">
        <v>5</v>
      </c>
      <c r="C12" s="13" t="s">
        <v>45</v>
      </c>
      <c r="D12" s="14" t="s">
        <v>17</v>
      </c>
      <c r="E12" s="106">
        <v>3</v>
      </c>
      <c r="F12" s="107">
        <v>-9.0625</v>
      </c>
      <c r="G12" s="107"/>
      <c r="H12" s="107">
        <v>71</v>
      </c>
      <c r="I12" s="108">
        <v>0.4930555555555556</v>
      </c>
      <c r="J12" s="109"/>
    </row>
    <row r="13" spans="1:10" ht="15">
      <c r="A13" s="121">
        <v>8</v>
      </c>
      <c r="B13" s="123">
        <v>6</v>
      </c>
      <c r="C13" s="44" t="s">
        <v>9</v>
      </c>
      <c r="D13" s="45" t="s">
        <v>6</v>
      </c>
      <c r="E13" s="106">
        <v>2</v>
      </c>
      <c r="F13" s="107">
        <v>-14.0625</v>
      </c>
      <c r="G13" s="107"/>
      <c r="H13" s="107">
        <v>64</v>
      </c>
      <c r="I13" s="108">
        <v>0.4444444444444444</v>
      </c>
      <c r="J13" s="109"/>
    </row>
    <row r="14" spans="1:10" ht="15">
      <c r="A14" s="121">
        <v>9</v>
      </c>
      <c r="B14" s="123">
        <v>1</v>
      </c>
      <c r="C14" s="104" t="s">
        <v>16</v>
      </c>
      <c r="D14" s="105" t="s">
        <v>3</v>
      </c>
      <c r="E14" s="106">
        <v>2</v>
      </c>
      <c r="F14" s="107">
        <v>-32.8125</v>
      </c>
      <c r="G14" s="107"/>
      <c r="H14" s="107">
        <v>58</v>
      </c>
      <c r="I14" s="108">
        <v>0.4027777777777778</v>
      </c>
      <c r="J14" s="109"/>
    </row>
    <row r="15" spans="1:10" ht="15">
      <c r="A15" s="121">
        <v>10</v>
      </c>
      <c r="B15" s="123">
        <v>7</v>
      </c>
      <c r="C15" s="44" t="s">
        <v>14</v>
      </c>
      <c r="D15" s="45" t="s">
        <v>21</v>
      </c>
      <c r="E15" s="106">
        <v>1</v>
      </c>
      <c r="F15" s="107">
        <v>-52.5625</v>
      </c>
      <c r="G15" s="107"/>
      <c r="H15" s="107">
        <v>51</v>
      </c>
      <c r="I15" s="108">
        <v>0.3541666666666667</v>
      </c>
      <c r="J15" s="109"/>
    </row>
    <row r="16" spans="1:10" ht="15">
      <c r="A16" s="115"/>
      <c r="B16" s="116"/>
      <c r="C16" s="116"/>
      <c r="D16" s="116"/>
      <c r="E16" s="115"/>
      <c r="F16" s="117"/>
      <c r="G16" s="117"/>
      <c r="H16" s="115"/>
      <c r="I16" s="114"/>
      <c r="J16" s="118"/>
    </row>
    <row r="17" spans="1:9" ht="15">
      <c r="A17" s="115"/>
      <c r="B17" s="116"/>
      <c r="C17" s="116"/>
      <c r="D17" s="116"/>
      <c r="E17" s="115"/>
      <c r="F17" s="117"/>
      <c r="G17" s="115"/>
      <c r="H17" s="114"/>
      <c r="I17" s="118"/>
    </row>
    <row r="18" spans="1:9" ht="15">
      <c r="A18" s="115"/>
      <c r="B18" s="116"/>
      <c r="C18" s="116"/>
      <c r="D18" s="115"/>
      <c r="E18" s="117"/>
      <c r="F18" s="115"/>
      <c r="G18" s="114"/>
      <c r="H18" s="118"/>
      <c r="I18" s="11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5"/>
  <dimension ref="A1:J18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88" customWidth="1"/>
    <col min="2" max="2" width="4.421875" style="96" customWidth="1"/>
    <col min="3" max="3" width="17.00390625" style="96" customWidth="1"/>
    <col min="4" max="4" width="18.28125" style="96" customWidth="1"/>
    <col min="5" max="5" width="5.28125" style="88" customWidth="1"/>
    <col min="6" max="6" width="9.57421875" style="94" customWidth="1"/>
    <col min="7" max="7" width="7.8515625" style="88" customWidth="1"/>
    <col min="8" max="8" width="6.8515625" style="93" customWidth="1"/>
    <col min="9" max="9" width="9.140625" style="95" customWidth="1"/>
    <col min="10" max="10" width="7.28125" style="88" customWidth="1"/>
    <col min="11" max="11" width="5.7109375" style="88" customWidth="1"/>
    <col min="12" max="16384" width="10.00390625" style="88" customWidth="1"/>
  </cols>
  <sheetData>
    <row r="1" spans="1:10" s="79" customFormat="1" ht="15">
      <c r="A1" s="16" t="s">
        <v>24</v>
      </c>
      <c r="B1" s="98"/>
      <c r="C1" s="98"/>
      <c r="D1" s="98"/>
      <c r="E1" s="99"/>
      <c r="F1" s="100"/>
      <c r="G1" s="101"/>
      <c r="H1" s="101"/>
      <c r="I1" s="99"/>
      <c r="J1" s="76"/>
    </row>
    <row r="2" spans="1:10" s="79" customFormat="1" ht="15">
      <c r="A2" s="16" t="s">
        <v>57</v>
      </c>
      <c r="B2" s="98"/>
      <c r="C2" s="98"/>
      <c r="D2" s="98"/>
      <c r="E2" s="99"/>
      <c r="F2" s="100"/>
      <c r="G2" s="101"/>
      <c r="H2" s="101"/>
      <c r="I2" s="99"/>
      <c r="J2" s="76"/>
    </row>
    <row r="3" spans="1:8" s="3" customFormat="1" ht="12.75">
      <c r="A3" s="22"/>
      <c r="C3" s="23"/>
      <c r="D3" s="24"/>
      <c r="E3" s="25" t="s">
        <v>25</v>
      </c>
      <c r="F3" s="25">
        <v>9</v>
      </c>
      <c r="H3" s="26" t="s">
        <v>26</v>
      </c>
    </row>
    <row r="4" spans="1:8" s="3" customFormat="1" ht="12.75">
      <c r="A4" s="2"/>
      <c r="B4" s="2"/>
      <c r="C4" s="2"/>
      <c r="D4" s="2"/>
      <c r="E4" s="25" t="s">
        <v>27</v>
      </c>
      <c r="F4" s="25">
        <v>18</v>
      </c>
      <c r="H4" s="27">
        <v>96</v>
      </c>
    </row>
    <row r="5" spans="1:9" s="3" customFormat="1" ht="12.75">
      <c r="A5" s="28" t="s">
        <v>0</v>
      </c>
      <c r="B5" s="28" t="s">
        <v>28</v>
      </c>
      <c r="C5" s="29" t="s">
        <v>23</v>
      </c>
      <c r="D5" s="29"/>
      <c r="E5" s="30" t="s">
        <v>29</v>
      </c>
      <c r="F5" s="30" t="s">
        <v>30</v>
      </c>
      <c r="G5" s="31" t="s">
        <v>31</v>
      </c>
      <c r="H5" s="31" t="s">
        <v>32</v>
      </c>
      <c r="I5" s="30" t="s">
        <v>33</v>
      </c>
    </row>
    <row r="6" spans="1:9" ht="15">
      <c r="A6" s="102">
        <v>1</v>
      </c>
      <c r="B6" s="103">
        <v>1</v>
      </c>
      <c r="C6" s="13" t="s">
        <v>8</v>
      </c>
      <c r="D6" s="14" t="s">
        <v>22</v>
      </c>
      <c r="E6" s="106">
        <v>-0.5</v>
      </c>
      <c r="F6" s="107">
        <v>48.875</v>
      </c>
      <c r="G6" s="107">
        <v>70</v>
      </c>
      <c r="H6" s="108">
        <v>0.7291666666666666</v>
      </c>
      <c r="I6" s="109">
        <v>8</v>
      </c>
    </row>
    <row r="7" spans="1:9" ht="15">
      <c r="A7" s="102">
        <v>2</v>
      </c>
      <c r="B7" s="110">
        <v>2</v>
      </c>
      <c r="C7" s="13" t="s">
        <v>19</v>
      </c>
      <c r="D7" s="14" t="s">
        <v>20</v>
      </c>
      <c r="E7" s="106">
        <v>1</v>
      </c>
      <c r="F7" s="107">
        <v>21.5</v>
      </c>
      <c r="G7" s="107">
        <v>56</v>
      </c>
      <c r="H7" s="108">
        <v>0.5833333333333334</v>
      </c>
      <c r="I7" s="109">
        <v>3</v>
      </c>
    </row>
    <row r="8" spans="1:9" ht="15">
      <c r="A8" s="102">
        <v>3</v>
      </c>
      <c r="B8" s="103">
        <v>5</v>
      </c>
      <c r="C8" s="13" t="s">
        <v>44</v>
      </c>
      <c r="D8" s="14" t="s">
        <v>18</v>
      </c>
      <c r="E8" s="106">
        <v>0.5</v>
      </c>
      <c r="F8" s="107">
        <v>14.125</v>
      </c>
      <c r="G8" s="107">
        <v>58</v>
      </c>
      <c r="H8" s="108">
        <v>0.6041666666666666</v>
      </c>
      <c r="I8" s="109">
        <v>1</v>
      </c>
    </row>
    <row r="9" spans="1:9" ht="15">
      <c r="A9" s="102">
        <v>4</v>
      </c>
      <c r="B9" s="110">
        <v>7</v>
      </c>
      <c r="C9" s="34" t="s">
        <v>14</v>
      </c>
      <c r="D9" s="35" t="s">
        <v>21</v>
      </c>
      <c r="E9" s="106">
        <v>1</v>
      </c>
      <c r="F9" s="107">
        <v>-0.75</v>
      </c>
      <c r="G9" s="107">
        <v>47</v>
      </c>
      <c r="H9" s="108">
        <v>0.4895833333333333</v>
      </c>
      <c r="I9" s="109">
        <v>1</v>
      </c>
    </row>
    <row r="10" spans="1:9" ht="15">
      <c r="A10" s="111">
        <v>5</v>
      </c>
      <c r="B10" s="110">
        <v>3</v>
      </c>
      <c r="C10" s="13" t="s">
        <v>16</v>
      </c>
      <c r="D10" s="14" t="s">
        <v>3</v>
      </c>
      <c r="E10" s="106">
        <v>2</v>
      </c>
      <c r="F10" s="107">
        <v>-2.875</v>
      </c>
      <c r="G10" s="107">
        <v>55</v>
      </c>
      <c r="H10" s="108">
        <v>0.5729166666666666</v>
      </c>
      <c r="I10" s="109"/>
    </row>
    <row r="11" spans="1:9" ht="12.75">
      <c r="A11" s="111">
        <v>6</v>
      </c>
      <c r="B11" s="103">
        <v>6</v>
      </c>
      <c r="C11" s="13" t="s">
        <v>10</v>
      </c>
      <c r="D11" s="14" t="s">
        <v>7</v>
      </c>
      <c r="E11" s="106">
        <v>1.25</v>
      </c>
      <c r="F11" s="107">
        <v>-14.375</v>
      </c>
      <c r="G11" s="107">
        <v>37</v>
      </c>
      <c r="H11" s="108">
        <v>0.3854166666666667</v>
      </c>
      <c r="I11" s="114"/>
    </row>
    <row r="12" spans="1:9" ht="12.75">
      <c r="A12" s="102">
        <v>7</v>
      </c>
      <c r="B12" s="103">
        <v>8</v>
      </c>
      <c r="C12" s="104" t="s">
        <v>45</v>
      </c>
      <c r="D12" s="105" t="s">
        <v>17</v>
      </c>
      <c r="E12" s="106">
        <v>3</v>
      </c>
      <c r="F12" s="107">
        <v>-15.5</v>
      </c>
      <c r="G12" s="107">
        <v>39</v>
      </c>
      <c r="H12" s="108">
        <v>0.40625</v>
      </c>
      <c r="I12" s="114"/>
    </row>
    <row r="13" spans="1:9" ht="15">
      <c r="A13" s="102">
        <v>8</v>
      </c>
      <c r="B13" s="103">
        <v>9</v>
      </c>
      <c r="C13" s="104" t="s">
        <v>2</v>
      </c>
      <c r="D13" s="105" t="s">
        <v>1</v>
      </c>
      <c r="E13" s="106">
        <v>-0.5</v>
      </c>
      <c r="F13" s="107">
        <v>-21.5</v>
      </c>
      <c r="G13" s="107">
        <v>37</v>
      </c>
      <c r="H13" s="108">
        <v>0.3854166666666667</v>
      </c>
      <c r="I13" s="109"/>
    </row>
    <row r="14" spans="1:9" ht="12.75">
      <c r="A14" s="102">
        <v>9</v>
      </c>
      <c r="B14" s="110">
        <v>4</v>
      </c>
      <c r="C14" s="44" t="s">
        <v>9</v>
      </c>
      <c r="D14" s="45" t="s">
        <v>6</v>
      </c>
      <c r="E14" s="106">
        <v>2</v>
      </c>
      <c r="F14" s="107">
        <v>-29.5</v>
      </c>
      <c r="G14" s="107">
        <v>33</v>
      </c>
      <c r="H14" s="108">
        <v>0.34375</v>
      </c>
      <c r="I14" s="114"/>
    </row>
    <row r="15" spans="1:9" ht="15">
      <c r="A15" s="115"/>
      <c r="B15" s="116"/>
      <c r="C15" s="116"/>
      <c r="D15" s="116"/>
      <c r="E15" s="115"/>
      <c r="F15" s="117"/>
      <c r="G15" s="115"/>
      <c r="H15" s="114"/>
      <c r="I15" s="118"/>
    </row>
    <row r="16" spans="1:9" ht="15">
      <c r="A16" s="115"/>
      <c r="B16" s="116"/>
      <c r="C16" s="116"/>
      <c r="D16" s="116"/>
      <c r="E16" s="115"/>
      <c r="F16" s="117"/>
      <c r="G16" s="115"/>
      <c r="H16" s="114"/>
      <c r="I16" s="118"/>
    </row>
    <row r="17" spans="1:9" ht="15">
      <c r="A17" s="115"/>
      <c r="B17" s="116"/>
      <c r="C17" s="116"/>
      <c r="D17" s="116"/>
      <c r="E17" s="115"/>
      <c r="F17" s="117"/>
      <c r="G17" s="115"/>
      <c r="H17" s="114"/>
      <c r="I17" s="118"/>
    </row>
    <row r="18" spans="1:9" ht="15">
      <c r="A18" s="115"/>
      <c r="B18" s="116"/>
      <c r="C18" s="116"/>
      <c r="D18" s="115"/>
      <c r="E18" s="117"/>
      <c r="F18" s="115"/>
      <c r="G18" s="114"/>
      <c r="H18" s="118"/>
      <c r="I18" s="11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6"/>
  <dimension ref="A1:J18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88" customWidth="1"/>
    <col min="2" max="2" width="4.421875" style="96" customWidth="1"/>
    <col min="3" max="3" width="17.00390625" style="96" customWidth="1"/>
    <col min="4" max="4" width="18.28125" style="96" customWidth="1"/>
    <col min="5" max="5" width="5.28125" style="88" customWidth="1"/>
    <col min="6" max="6" width="9.57421875" style="94" customWidth="1"/>
    <col min="7" max="7" width="7.8515625" style="88" customWidth="1"/>
    <col min="8" max="8" width="6.8515625" style="93" customWidth="1"/>
    <col min="9" max="9" width="9.140625" style="95" customWidth="1"/>
    <col min="10" max="10" width="7.28125" style="88" customWidth="1"/>
    <col min="11" max="11" width="5.7109375" style="88" customWidth="1"/>
    <col min="12" max="16384" width="10.00390625" style="88" customWidth="1"/>
  </cols>
  <sheetData>
    <row r="1" spans="1:10" s="79" customFormat="1" ht="15">
      <c r="A1" s="16" t="s">
        <v>24</v>
      </c>
      <c r="B1" s="98"/>
      <c r="C1" s="98"/>
      <c r="D1" s="98"/>
      <c r="E1" s="99"/>
      <c r="F1" s="100"/>
      <c r="G1" s="101"/>
      <c r="H1" s="101"/>
      <c r="I1" s="99"/>
      <c r="J1" s="76"/>
    </row>
    <row r="2" spans="1:10" s="79" customFormat="1" ht="15">
      <c r="A2" s="16" t="s">
        <v>60</v>
      </c>
      <c r="B2" s="98"/>
      <c r="C2" s="98"/>
      <c r="D2" s="98"/>
      <c r="E2" s="99"/>
      <c r="F2" s="100"/>
      <c r="G2" s="101"/>
      <c r="H2" s="101"/>
      <c r="I2" s="99"/>
      <c r="J2" s="76"/>
    </row>
    <row r="3" spans="1:8" s="3" customFormat="1" ht="12.75">
      <c r="A3" s="22"/>
      <c r="C3" s="23"/>
      <c r="D3" s="24"/>
      <c r="E3" s="25" t="s">
        <v>25</v>
      </c>
      <c r="F3" s="25">
        <v>6</v>
      </c>
      <c r="H3" s="26" t="s">
        <v>26</v>
      </c>
    </row>
    <row r="4" spans="1:8" s="3" customFormat="1" ht="12.75">
      <c r="A4" s="2"/>
      <c r="B4" s="2"/>
      <c r="C4" s="2"/>
      <c r="D4" s="2"/>
      <c r="E4" s="25" t="s">
        <v>27</v>
      </c>
      <c r="F4" s="25">
        <v>20</v>
      </c>
      <c r="H4" s="27">
        <v>32</v>
      </c>
    </row>
    <row r="5" spans="1:9" s="3" customFormat="1" ht="12.75">
      <c r="A5" s="28" t="s">
        <v>0</v>
      </c>
      <c r="B5" s="28" t="s">
        <v>28</v>
      </c>
      <c r="C5" s="29" t="s">
        <v>23</v>
      </c>
      <c r="D5" s="29"/>
      <c r="E5" s="30" t="s">
        <v>29</v>
      </c>
      <c r="F5" s="30" t="s">
        <v>30</v>
      </c>
      <c r="G5" s="31" t="s">
        <v>31</v>
      </c>
      <c r="H5" s="31" t="s">
        <v>32</v>
      </c>
      <c r="I5" s="30" t="s">
        <v>33</v>
      </c>
    </row>
    <row r="6" spans="1:9" ht="15">
      <c r="A6" s="102">
        <v>1</v>
      </c>
      <c r="B6" s="110">
        <v>1</v>
      </c>
      <c r="C6" s="13" t="s">
        <v>19</v>
      </c>
      <c r="D6" s="14" t="s">
        <v>20</v>
      </c>
      <c r="E6" s="106">
        <v>1</v>
      </c>
      <c r="F6" s="107">
        <v>11.5</v>
      </c>
      <c r="G6" s="107">
        <v>17.8</v>
      </c>
      <c r="H6" s="108">
        <v>0.55625</v>
      </c>
      <c r="I6" s="109">
        <v>5</v>
      </c>
    </row>
    <row r="7" spans="1:9" ht="15">
      <c r="A7" s="102">
        <v>2</v>
      </c>
      <c r="B7" s="103">
        <v>5</v>
      </c>
      <c r="C7" s="13" t="s">
        <v>8</v>
      </c>
      <c r="D7" s="14" t="s">
        <v>22</v>
      </c>
      <c r="E7" s="106">
        <v>-0.5</v>
      </c>
      <c r="F7" s="107">
        <v>9.5</v>
      </c>
      <c r="G7" s="107">
        <v>18</v>
      </c>
      <c r="H7" s="108">
        <v>0.5625</v>
      </c>
      <c r="I7" s="109">
        <v>2</v>
      </c>
    </row>
    <row r="8" spans="1:9" ht="12.75">
      <c r="A8" s="102">
        <v>3</v>
      </c>
      <c r="B8" s="103">
        <v>2</v>
      </c>
      <c r="C8" s="13" t="s">
        <v>16</v>
      </c>
      <c r="D8" s="14" t="s">
        <v>3</v>
      </c>
      <c r="E8" s="106">
        <v>2</v>
      </c>
      <c r="F8" s="107">
        <v>3</v>
      </c>
      <c r="G8" s="107">
        <v>16</v>
      </c>
      <c r="H8" s="108">
        <v>0.5</v>
      </c>
      <c r="I8" s="114">
        <v>1</v>
      </c>
    </row>
    <row r="9" spans="1:9" ht="12.75">
      <c r="A9" s="102">
        <v>4</v>
      </c>
      <c r="B9" s="110">
        <v>4</v>
      </c>
      <c r="C9" s="34" t="s">
        <v>14</v>
      </c>
      <c r="D9" s="35" t="s">
        <v>21</v>
      </c>
      <c r="E9" s="106">
        <v>1</v>
      </c>
      <c r="F9" s="107">
        <v>1</v>
      </c>
      <c r="G9" s="107">
        <v>15.8</v>
      </c>
      <c r="H9" s="108">
        <v>0.49375</v>
      </c>
      <c r="I9" s="114"/>
    </row>
    <row r="10" spans="1:9" ht="15">
      <c r="A10" s="111">
        <v>5</v>
      </c>
      <c r="B10" s="103">
        <v>3</v>
      </c>
      <c r="C10" s="44" t="s">
        <v>9</v>
      </c>
      <c r="D10" s="45" t="s">
        <v>6</v>
      </c>
      <c r="E10" s="106">
        <v>2</v>
      </c>
      <c r="F10" s="107">
        <v>-25</v>
      </c>
      <c r="G10" s="107">
        <v>12</v>
      </c>
      <c r="H10" s="108">
        <v>0.375</v>
      </c>
      <c r="I10" s="109"/>
    </row>
    <row r="11" spans="1:9" ht="15">
      <c r="A11" s="115"/>
      <c r="B11" s="116"/>
      <c r="C11" s="116"/>
      <c r="D11" s="116"/>
      <c r="E11" s="115"/>
      <c r="F11" s="117"/>
      <c r="G11" s="115"/>
      <c r="H11" s="114"/>
      <c r="I11" s="118"/>
    </row>
    <row r="12" spans="1:9" ht="15">
      <c r="A12" s="115"/>
      <c r="B12" s="116"/>
      <c r="C12" s="116"/>
      <c r="D12" s="116"/>
      <c r="E12" s="115"/>
      <c r="F12" s="117"/>
      <c r="G12" s="115"/>
      <c r="H12" s="114"/>
      <c r="I12" s="118"/>
    </row>
    <row r="13" spans="1:9" ht="15">
      <c r="A13" s="115"/>
      <c r="B13" s="116"/>
      <c r="C13" s="116"/>
      <c r="D13" s="116"/>
      <c r="E13" s="115"/>
      <c r="F13" s="117"/>
      <c r="G13" s="115"/>
      <c r="H13" s="114"/>
      <c r="I13" s="118"/>
    </row>
    <row r="14" spans="1:9" ht="15">
      <c r="A14" s="115"/>
      <c r="B14" s="116"/>
      <c r="C14" s="116"/>
      <c r="D14" s="115"/>
      <c r="E14" s="117"/>
      <c r="F14" s="115"/>
      <c r="G14" s="114"/>
      <c r="H14" s="118"/>
      <c r="I14" s="115"/>
    </row>
    <row r="15" spans="1:9" ht="15">
      <c r="A15" s="115"/>
      <c r="B15" s="116"/>
      <c r="C15" s="116"/>
      <c r="D15" s="116"/>
      <c r="E15" s="115"/>
      <c r="F15" s="117"/>
      <c r="G15" s="115"/>
      <c r="H15" s="114"/>
      <c r="I15" s="118"/>
    </row>
    <row r="16" spans="1:9" ht="15">
      <c r="A16" s="115"/>
      <c r="B16" s="116"/>
      <c r="C16" s="116"/>
      <c r="D16" s="116"/>
      <c r="E16" s="115"/>
      <c r="F16" s="117"/>
      <c r="G16" s="115"/>
      <c r="H16" s="114"/>
      <c r="I16" s="118"/>
    </row>
    <row r="17" spans="1:9" ht="15">
      <c r="A17" s="115"/>
      <c r="B17" s="116"/>
      <c r="C17" s="116"/>
      <c r="D17" s="116"/>
      <c r="E17" s="115"/>
      <c r="F17" s="117"/>
      <c r="G17" s="115"/>
      <c r="H17" s="114"/>
      <c r="I17" s="118"/>
    </row>
    <row r="18" spans="1:9" ht="15">
      <c r="A18" s="115"/>
      <c r="B18" s="116"/>
      <c r="C18" s="116"/>
      <c r="D18" s="115"/>
      <c r="E18" s="117"/>
      <c r="F18" s="115"/>
      <c r="G18" s="114"/>
      <c r="H18" s="118"/>
      <c r="I18" s="11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7"/>
  <dimension ref="A1:J18"/>
  <sheetViews>
    <sheetView showGridLines="0" workbookViewId="0" topLeftCell="A1">
      <selection activeCell="A1" sqref="A1"/>
    </sheetView>
  </sheetViews>
  <sheetFormatPr defaultColWidth="10.00390625" defaultRowHeight="15"/>
  <cols>
    <col min="1" max="1" width="5.00390625" style="88" customWidth="1"/>
    <col min="2" max="2" width="4.421875" style="96" customWidth="1"/>
    <col min="3" max="3" width="17.00390625" style="96" customWidth="1"/>
    <col min="4" max="4" width="18.28125" style="96" customWidth="1"/>
    <col min="5" max="5" width="5.28125" style="88" customWidth="1"/>
    <col min="6" max="6" width="9.57421875" style="94" customWidth="1"/>
    <col min="7" max="7" width="7.8515625" style="88" customWidth="1"/>
    <col min="8" max="8" width="6.8515625" style="93" customWidth="1"/>
    <col min="9" max="9" width="9.140625" style="95" customWidth="1"/>
    <col min="10" max="10" width="7.28125" style="88" customWidth="1"/>
    <col min="11" max="11" width="5.7109375" style="88" customWidth="1"/>
    <col min="12" max="16384" width="10.00390625" style="88" customWidth="1"/>
  </cols>
  <sheetData>
    <row r="1" spans="1:10" s="79" customFormat="1" ht="15">
      <c r="A1" s="16" t="s">
        <v>24</v>
      </c>
      <c r="B1" s="98"/>
      <c r="C1" s="98"/>
      <c r="D1" s="98"/>
      <c r="E1" s="99"/>
      <c r="F1" s="100"/>
      <c r="G1" s="101"/>
      <c r="H1" s="101"/>
      <c r="I1" s="99"/>
      <c r="J1" s="76"/>
    </row>
    <row r="2" spans="1:10" s="79" customFormat="1" ht="15">
      <c r="A2" s="16" t="s">
        <v>62</v>
      </c>
      <c r="B2" s="98"/>
      <c r="C2" s="98"/>
      <c r="D2" s="98"/>
      <c r="E2" s="99"/>
      <c r="F2" s="100"/>
      <c r="G2" s="101"/>
      <c r="H2" s="101"/>
      <c r="I2" s="99"/>
      <c r="J2" s="76"/>
    </row>
    <row r="3" spans="1:8" s="3" customFormat="1" ht="12.75">
      <c r="A3" s="22"/>
      <c r="C3" s="23"/>
      <c r="D3" s="24"/>
      <c r="E3" s="25" t="s">
        <v>25</v>
      </c>
      <c r="F3" s="25">
        <v>10</v>
      </c>
      <c r="H3" s="26" t="s">
        <v>26</v>
      </c>
    </row>
    <row r="4" spans="1:8" s="3" customFormat="1" ht="12.75">
      <c r="A4" s="2"/>
      <c r="B4" s="2"/>
      <c r="C4" s="2"/>
      <c r="D4" s="2"/>
      <c r="E4" s="25" t="s">
        <v>27</v>
      </c>
      <c r="F4" s="25">
        <v>18</v>
      </c>
      <c r="H4" s="27">
        <v>144</v>
      </c>
    </row>
    <row r="5" spans="1:9" s="3" customFormat="1" ht="12.75">
      <c r="A5" s="28" t="s">
        <v>0</v>
      </c>
      <c r="B5" s="28" t="s">
        <v>28</v>
      </c>
      <c r="C5" s="29" t="s">
        <v>23</v>
      </c>
      <c r="D5" s="29"/>
      <c r="E5" s="30" t="s">
        <v>29</v>
      </c>
      <c r="F5" s="30" t="s">
        <v>30</v>
      </c>
      <c r="G5" s="31" t="s">
        <v>31</v>
      </c>
      <c r="H5" s="31" t="s">
        <v>32</v>
      </c>
      <c r="I5" s="30" t="s">
        <v>33</v>
      </c>
    </row>
    <row r="6" spans="1:9" ht="15">
      <c r="A6" s="121">
        <v>1</v>
      </c>
      <c r="B6" s="123">
        <v>6</v>
      </c>
      <c r="C6" s="34" t="s">
        <v>8</v>
      </c>
      <c r="D6" s="14" t="s">
        <v>7</v>
      </c>
      <c r="E6" s="106">
        <v>0.75</v>
      </c>
      <c r="F6" s="107">
        <v>39.6875</v>
      </c>
      <c r="G6" s="107">
        <v>92</v>
      </c>
      <c r="H6" s="108">
        <v>0.6388888888888888</v>
      </c>
      <c r="I6" s="109">
        <v>10</v>
      </c>
    </row>
    <row r="7" spans="1:9" ht="15">
      <c r="A7" s="121">
        <v>2</v>
      </c>
      <c r="B7" s="122">
        <v>7</v>
      </c>
      <c r="C7" s="34" t="s">
        <v>2</v>
      </c>
      <c r="D7" s="35" t="s">
        <v>1</v>
      </c>
      <c r="E7" s="106">
        <v>-0.5</v>
      </c>
      <c r="F7" s="107">
        <v>23.375</v>
      </c>
      <c r="G7" s="107">
        <v>89</v>
      </c>
      <c r="H7" s="108">
        <v>0.6180555555555556</v>
      </c>
      <c r="I7" s="109">
        <v>4</v>
      </c>
    </row>
    <row r="8" spans="1:9" ht="15">
      <c r="A8" s="121">
        <v>3</v>
      </c>
      <c r="B8" s="123">
        <v>8</v>
      </c>
      <c r="C8" s="44" t="s">
        <v>14</v>
      </c>
      <c r="D8" s="45" t="s">
        <v>21</v>
      </c>
      <c r="E8" s="106">
        <v>1</v>
      </c>
      <c r="F8" s="107">
        <v>19.3125</v>
      </c>
      <c r="G8" s="107">
        <v>81</v>
      </c>
      <c r="H8" s="108">
        <v>0.5625</v>
      </c>
      <c r="I8" s="109">
        <v>2</v>
      </c>
    </row>
    <row r="9" spans="1:9" ht="15">
      <c r="A9" s="121">
        <v>4</v>
      </c>
      <c r="B9" s="123">
        <v>9</v>
      </c>
      <c r="C9" s="13" t="s">
        <v>44</v>
      </c>
      <c r="D9" s="14" t="s">
        <v>18</v>
      </c>
      <c r="E9" s="106">
        <v>0.5</v>
      </c>
      <c r="F9" s="107">
        <v>5.625</v>
      </c>
      <c r="G9" s="107">
        <v>84</v>
      </c>
      <c r="H9" s="108">
        <v>0.5833333333333334</v>
      </c>
      <c r="I9" s="109">
        <v>1</v>
      </c>
    </row>
    <row r="10" spans="1:9" ht="15">
      <c r="A10" s="121">
        <v>5</v>
      </c>
      <c r="B10" s="123">
        <v>5</v>
      </c>
      <c r="C10" s="34" t="s">
        <v>5</v>
      </c>
      <c r="D10" s="35" t="s">
        <v>36</v>
      </c>
      <c r="E10" s="106">
        <v>3</v>
      </c>
      <c r="F10" s="107">
        <v>-3.8125</v>
      </c>
      <c r="G10" s="107">
        <v>76</v>
      </c>
      <c r="H10" s="108">
        <v>0.5277777777777778</v>
      </c>
      <c r="I10" s="109"/>
    </row>
    <row r="11" spans="1:9" ht="15">
      <c r="A11" s="121">
        <v>6</v>
      </c>
      <c r="B11" s="123">
        <v>2</v>
      </c>
      <c r="C11" s="13" t="s">
        <v>10</v>
      </c>
      <c r="D11" s="14" t="s">
        <v>11</v>
      </c>
      <c r="E11" s="106">
        <v>1.75</v>
      </c>
      <c r="F11" s="107">
        <v>-8.25</v>
      </c>
      <c r="G11" s="107">
        <v>61</v>
      </c>
      <c r="H11" s="108">
        <v>0.4236111111111111</v>
      </c>
      <c r="I11" s="109"/>
    </row>
    <row r="12" spans="1:9" ht="15">
      <c r="A12" s="121">
        <v>7</v>
      </c>
      <c r="B12" s="122">
        <v>1</v>
      </c>
      <c r="C12" s="34" t="s">
        <v>19</v>
      </c>
      <c r="D12" s="35" t="s">
        <v>20</v>
      </c>
      <c r="E12" s="106">
        <v>1</v>
      </c>
      <c r="F12" s="107">
        <v>-14.1875</v>
      </c>
      <c r="G12" s="107">
        <v>58</v>
      </c>
      <c r="H12" s="108">
        <v>0.4027777777777778</v>
      </c>
      <c r="I12" s="109"/>
    </row>
    <row r="13" spans="1:9" ht="15">
      <c r="A13" s="121">
        <v>8</v>
      </c>
      <c r="B13" s="123">
        <v>3</v>
      </c>
      <c r="C13" s="44" t="s">
        <v>16</v>
      </c>
      <c r="D13" s="45" t="s">
        <v>3</v>
      </c>
      <c r="E13" s="106">
        <v>2</v>
      </c>
      <c r="F13" s="107">
        <v>-14.625</v>
      </c>
      <c r="G13" s="107">
        <v>64</v>
      </c>
      <c r="H13" s="108">
        <v>0.4444444444444444</v>
      </c>
      <c r="I13" s="109"/>
    </row>
    <row r="14" spans="1:9" ht="15">
      <c r="A14" s="121">
        <v>9</v>
      </c>
      <c r="B14" s="123">
        <v>10</v>
      </c>
      <c r="C14" s="34" t="s">
        <v>9</v>
      </c>
      <c r="D14" s="35" t="s">
        <v>6</v>
      </c>
      <c r="E14" s="106">
        <v>2</v>
      </c>
      <c r="F14" s="107">
        <v>-18.5625</v>
      </c>
      <c r="G14" s="107">
        <v>59</v>
      </c>
      <c r="H14" s="108">
        <v>0.4097222222222222</v>
      </c>
      <c r="I14" s="109"/>
    </row>
    <row r="15" spans="1:9" ht="15">
      <c r="A15" s="121">
        <v>10</v>
      </c>
      <c r="B15" s="123">
        <v>4</v>
      </c>
      <c r="C15" s="34" t="s">
        <v>4</v>
      </c>
      <c r="D15" s="35" t="s">
        <v>35</v>
      </c>
      <c r="E15" s="106">
        <v>1</v>
      </c>
      <c r="F15" s="107">
        <v>-28.5625</v>
      </c>
      <c r="G15" s="107">
        <v>56</v>
      </c>
      <c r="H15" s="108">
        <v>0.3888888888888889</v>
      </c>
      <c r="I15" s="109"/>
    </row>
    <row r="16" spans="1:9" ht="15">
      <c r="A16" s="115"/>
      <c r="B16" s="116"/>
      <c r="C16" s="116"/>
      <c r="D16" s="116"/>
      <c r="E16" s="115"/>
      <c r="F16" s="117"/>
      <c r="G16" s="115"/>
      <c r="H16" s="114"/>
      <c r="I16" s="118"/>
    </row>
    <row r="17" spans="1:9" ht="15">
      <c r="A17" s="115"/>
      <c r="B17" s="116"/>
      <c r="C17" s="116"/>
      <c r="D17" s="116"/>
      <c r="E17" s="115"/>
      <c r="F17" s="117"/>
      <c r="G17" s="115"/>
      <c r="H17" s="114"/>
      <c r="I17" s="118"/>
    </row>
    <row r="18" spans="1:9" ht="15">
      <c r="A18" s="115"/>
      <c r="B18" s="116"/>
      <c r="C18" s="116"/>
      <c r="D18" s="115"/>
      <c r="E18" s="117"/>
      <c r="F18" s="115"/>
      <c r="G18" s="114"/>
      <c r="H18" s="118"/>
      <c r="I18" s="115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Buh231</dc:creator>
  <cp:keywords/>
  <dc:description/>
  <cp:lastModifiedBy>УПалыча</cp:lastModifiedBy>
  <cp:lastPrinted>2016-07-04T09:36:19Z</cp:lastPrinted>
  <dcterms:created xsi:type="dcterms:W3CDTF">2013-06-24T09:33:55Z</dcterms:created>
  <dcterms:modified xsi:type="dcterms:W3CDTF">2016-07-04T09:36:22Z</dcterms:modified>
  <cp:category/>
  <cp:version/>
  <cp:contentType/>
  <cp:contentStatus/>
</cp:coreProperties>
</file>