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65" windowWidth="15195" windowHeight="4425" activeTab="1"/>
  </bookViews>
  <sheets>
    <sheet name="Участники" sheetId="1" r:id="rId1"/>
    <sheet name="Итог.результаты" sheetId="2" r:id="rId2"/>
    <sheet name="1сес." sheetId="3" r:id="rId3"/>
    <sheet name="2сес." sheetId="4" r:id="rId4"/>
    <sheet name="3сес." sheetId="5" r:id="rId5"/>
    <sheet name="Раскл.1сес." sheetId="6" r:id="rId6"/>
    <sheet name="Раскл.2сес." sheetId="7" r:id="rId7"/>
    <sheet name="Раскл.3сес." sheetId="8" r:id="rId8"/>
  </sheets>
  <externalReferences>
    <externalReference r:id="rId11"/>
  </externalReferences>
  <definedNames>
    <definedName name="_xlnm.Print_Area" localSheetId="1">'Итог.результаты'!$A$1:$L$16</definedName>
    <definedName name="_xlnm.Print_Area" localSheetId="5">'Раскл.1сес.'!$A:$AA</definedName>
    <definedName name="_xlnm.Print_Area" localSheetId="6">'Раскл.2сес.'!$A:$AA</definedName>
    <definedName name="_xlnm.Print_Area" localSheetId="7">'Раскл.3сес.'!$A:$AA</definedName>
    <definedName name="_xlnm.Print_Area" localSheetId="0">'Участники'!$A$1:$D$13</definedName>
  </definedNames>
  <calcPr fullCalcOnLoad="1"/>
</workbook>
</file>

<file path=xl/sharedStrings.xml><?xml version="1.0" encoding="utf-8"?>
<sst xmlns="http://schemas.openxmlformats.org/spreadsheetml/2006/main" count="4842" uniqueCount="1060">
  <si>
    <t>М</t>
  </si>
  <si>
    <t>r</t>
  </si>
  <si>
    <t>1tur</t>
  </si>
  <si>
    <t>2tur</t>
  </si>
  <si>
    <t>max</t>
  </si>
  <si>
    <t>%</t>
  </si>
  <si>
    <t>ФИО</t>
  </si>
  <si>
    <t>МБ</t>
  </si>
  <si>
    <t xml:space="preserve">№ </t>
  </si>
  <si>
    <t>Сумма</t>
  </si>
  <si>
    <t>Город</t>
  </si>
  <si>
    <t>МП</t>
  </si>
  <si>
    <t>Самара</t>
  </si>
  <si>
    <t>Тольятти</t>
  </si>
  <si>
    <t>Золотарев С.Я.</t>
  </si>
  <si>
    <t>Овсиенко С.С.</t>
  </si>
  <si>
    <t>Новокуйбышевск</t>
  </si>
  <si>
    <t>Табатадзе М.В.</t>
  </si>
  <si>
    <t>МБ за всё*</t>
  </si>
  <si>
    <t>*) МБ за все - лучшее из МБ за турнир в целом и МБ за отдельные сессии.</t>
  </si>
  <si>
    <t>3tur</t>
  </si>
  <si>
    <t>Волков А.В.</t>
  </si>
  <si>
    <t>Москва</t>
  </si>
  <si>
    <t>Костина А.А.</t>
  </si>
  <si>
    <t>Шиков А.М.</t>
  </si>
  <si>
    <t>Фролочкин В.Ю.</t>
  </si>
  <si>
    <t>С.-Петербург</t>
  </si>
  <si>
    <t>Силантьева К.А.</t>
  </si>
  <si>
    <t>Самара. 21-22.05.2022г.</t>
  </si>
  <si>
    <t>Спортивный бридж. Индивидуальный турнир.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</si>
  <si>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</si>
  <si>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</si>
  <si>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</si>
  <si>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</si>
  <si>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</si>
  <si>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</si>
  <si>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</si>
  <si>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</si>
  <si>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</si>
  <si>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1 сес.</t>
  </si>
  <si>
    <t>♠</t>
  </si>
  <si>
    <t>ТВX92</t>
  </si>
  <si>
    <t>74</t>
  </si>
  <si>
    <t>♥</t>
  </si>
  <si>
    <t>ДВ8632</t>
  </si>
  <si>
    <t>КВ84</t>
  </si>
  <si>
    <t>♦</t>
  </si>
  <si>
    <t>8</t>
  </si>
  <si>
    <t>+</t>
  </si>
  <si>
    <t>Т943</t>
  </si>
  <si>
    <t>♣</t>
  </si>
  <si>
    <t>5</t>
  </si>
  <si>
    <t>Т54</t>
  </si>
  <si>
    <t>6</t>
  </si>
  <si>
    <t>86</t>
  </si>
  <si>
    <t>В93</t>
  </si>
  <si>
    <t>ТК97</t>
  </si>
  <si>
    <t>ТД765</t>
  </si>
  <si>
    <t>932</t>
  </si>
  <si>
    <t>КX532</t>
  </si>
  <si>
    <t>ДВ764</t>
  </si>
  <si>
    <t>КВ8</t>
  </si>
  <si>
    <t>X65</t>
  </si>
  <si>
    <t>ТДX9874</t>
  </si>
  <si>
    <t>В32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</si>
  <si>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</si>
  <si>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972</t>
  </si>
  <si>
    <t>КВ86</t>
  </si>
  <si>
    <t>КД87543</t>
  </si>
  <si>
    <t>N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</si>
  <si>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</si>
  <si>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ТКДX52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</si>
  <si>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</si>
  <si>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Минимакс:</t>
  </si>
  <si>
    <t>X4</t>
  </si>
  <si>
    <t>S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</si>
  <si>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</si>
  <si>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X</t>
  </si>
  <si>
    <t>6♠*, S, -300</t>
  </si>
  <si>
    <t>Т9</t>
  </si>
  <si>
    <t>E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</si>
  <si>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</si>
  <si>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3NT, N, +630</t>
  </si>
  <si>
    <t>Д72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</si>
  <si>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</si>
  <si>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К6</t>
  </si>
  <si>
    <t>W</t>
  </si>
  <si>
    <t>ДX3</t>
  </si>
  <si>
    <t>пун</t>
  </si>
  <si>
    <t>конт</t>
  </si>
  <si>
    <t>иг-</t>
  </si>
  <si>
    <t>ход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</si>
  <si>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</si>
  <si>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</si>
  <si>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</si>
  <si>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</si>
  <si>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</si>
  <si>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</si>
  <si>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</si>
  <si>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</si>
  <si>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3NT</t>
  </si>
  <si>
    <r>
      <t>♥</t>
    </r>
    <r>
      <rPr>
        <sz val="10"/>
        <rFont val="Arial Cyr"/>
        <family val="2"/>
      </rPr>
      <t>Q</t>
    </r>
  </si>
  <si>
    <t>4♠</t>
  </si>
  <si>
    <t>♣7</t>
  </si>
  <si>
    <t>6♠к</t>
  </si>
  <si>
    <t>♣A</t>
  </si>
  <si>
    <r>
      <t>♦</t>
    </r>
    <r>
      <rPr>
        <sz val="10"/>
        <rFont val="Arial Cyr"/>
        <family val="2"/>
      </rPr>
      <t>6</t>
    </r>
  </si>
  <si>
    <t>03</t>
  </si>
  <si>
    <t>South</t>
  </si>
  <si>
    <t>04</t>
  </si>
  <si>
    <t>West</t>
  </si>
  <si>
    <t>E-W</t>
  </si>
  <si>
    <t>ALL</t>
  </si>
  <si>
    <t>ДX</t>
  </si>
  <si>
    <t>ТД5</t>
  </si>
  <si>
    <t>Т6</t>
  </si>
  <si>
    <t>В92</t>
  </si>
  <si>
    <t>983</t>
  </si>
  <si>
    <t>98762</t>
  </si>
  <si>
    <t>ТКX964</t>
  </si>
  <si>
    <t>К93</t>
  </si>
  <si>
    <t>Т75</t>
  </si>
  <si>
    <t>Т86</t>
  </si>
  <si>
    <t>95432</t>
  </si>
  <si>
    <t>В87</t>
  </si>
  <si>
    <t>X96432</t>
  </si>
  <si>
    <t>8532</t>
  </si>
  <si>
    <t>ТК87</t>
  </si>
  <si>
    <t>X3</t>
  </si>
  <si>
    <t>ТВ72</t>
  </si>
  <si>
    <t>КД5</t>
  </si>
  <si>
    <t>ВX</t>
  </si>
  <si>
    <t>75</t>
  </si>
  <si>
    <t>В82</t>
  </si>
  <si>
    <t>ДВ862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</si>
  <si>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</si>
  <si>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КВ7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</si>
  <si>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</si>
  <si>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</si>
  <si>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</si>
  <si>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КДВ97</t>
  </si>
  <si>
    <t>2NT*, S, -100</t>
  </si>
  <si>
    <t>Д654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</si>
  <si>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</si>
  <si>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</si>
  <si>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t>X64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</si>
  <si>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</si>
  <si>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КД3</t>
  </si>
  <si>
    <t>Д3</t>
  </si>
  <si>
    <t>2♠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</si>
  <si>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</si>
  <si>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</si>
  <si>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♥</t>
    </r>
  </si>
  <si>
    <t>♠10</t>
  </si>
  <si>
    <r>
      <t>♦</t>
    </r>
    <r>
      <rPr>
        <sz val="10"/>
        <rFont val="Arial Cyr"/>
        <family val="2"/>
      </rPr>
      <t>2</t>
    </r>
  </si>
  <si>
    <t>05</t>
  </si>
  <si>
    <t>06</t>
  </si>
  <si>
    <t>ТД</t>
  </si>
  <si>
    <t>КД532</t>
  </si>
  <si>
    <t>9865</t>
  </si>
  <si>
    <t>X85</t>
  </si>
  <si>
    <t>Т97</t>
  </si>
  <si>
    <t>X86</t>
  </si>
  <si>
    <t>В842</t>
  </si>
  <si>
    <t>ТД953</t>
  </si>
  <si>
    <t>К8</t>
  </si>
  <si>
    <t>К842</t>
  </si>
  <si>
    <t>X97653</t>
  </si>
  <si>
    <t>764</t>
  </si>
  <si>
    <t>ТВ32</t>
  </si>
  <si>
    <t>X654</t>
  </si>
  <si>
    <t>КДВ8</t>
  </si>
  <si>
    <t>Т95</t>
  </si>
  <si>
    <t>КДВ43</t>
  </si>
  <si>
    <t>753</t>
  </si>
  <si>
    <t>7642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</si>
  <si>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</si>
  <si>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В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</si>
  <si>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</si>
  <si>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ВX98</t>
  </si>
  <si>
    <t>ТКВX43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</si>
  <si>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</si>
  <si>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6NT, W, -990</t>
  </si>
  <si>
    <t>КД9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</si>
  <si>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</si>
  <si>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-100</t>
    </r>
  </si>
  <si>
    <t>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</si>
  <si>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</si>
  <si>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72</t>
  </si>
  <si>
    <t>КX96</t>
  </si>
  <si>
    <r>
      <t>♥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</si>
  <si>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♥</t>
    </r>
  </si>
  <si>
    <t>♠2</t>
  </si>
  <si>
    <r>
      <t>♥</t>
    </r>
    <r>
      <rPr>
        <sz val="10"/>
        <rFont val="Arial Cyr"/>
        <family val="2"/>
      </rPr>
      <t>J</t>
    </r>
  </si>
  <si>
    <t>4♠к</t>
  </si>
  <si>
    <r>
      <t>♥</t>
    </r>
    <r>
      <rPr>
        <sz val="10"/>
        <rFont val="Arial Cyr"/>
        <family val="2"/>
      </rPr>
      <t>A</t>
    </r>
  </si>
  <si>
    <t>07</t>
  </si>
  <si>
    <t>08</t>
  </si>
  <si>
    <t>852</t>
  </si>
  <si>
    <t>ТК8</t>
  </si>
  <si>
    <t>X9752</t>
  </si>
  <si>
    <t>ДX87543</t>
  </si>
  <si>
    <t>85</t>
  </si>
  <si>
    <t>Д62</t>
  </si>
  <si>
    <t>КДВX84</t>
  </si>
  <si>
    <t>62</t>
  </si>
  <si>
    <t>В964</t>
  </si>
  <si>
    <t>В43</t>
  </si>
  <si>
    <t>X9652</t>
  </si>
  <si>
    <t>ТД6</t>
  </si>
  <si>
    <t>К83</t>
  </si>
  <si>
    <t>К2</t>
  </si>
  <si>
    <t>9742</t>
  </si>
  <si>
    <t>КВ6</t>
  </si>
  <si>
    <t>9752</t>
  </si>
  <si>
    <t>X843</t>
  </si>
  <si>
    <t>ТК754</t>
  </si>
  <si>
    <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</si>
  <si>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ТКД7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</si>
  <si>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</si>
  <si>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Д7</t>
  </si>
  <si>
    <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</si>
  <si>
    <t>В4</t>
  </si>
  <si>
    <t>7NT, N, +2220</t>
  </si>
  <si>
    <t>ТВ96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</si>
  <si>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</si>
  <si>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1NT, E, -90</t>
  </si>
  <si>
    <t>ТДX3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</si>
  <si>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</si>
  <si>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ТКДВ6</t>
  </si>
  <si>
    <t>В98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</si>
  <si>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</si>
  <si>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♦</t>
    </r>
  </si>
  <si>
    <t>♠6</t>
  </si>
  <si>
    <r>
      <t>2</t>
    </r>
    <r>
      <rPr>
        <sz val="10"/>
        <color indexed="10"/>
        <rFont val="Arial Cyr"/>
        <family val="2"/>
      </rPr>
      <t>♥</t>
    </r>
  </si>
  <si>
    <t>♣10</t>
  </si>
  <si>
    <t>6NT</t>
  </si>
  <si>
    <t>♠K</t>
  </si>
  <si>
    <t>3♣</t>
  </si>
  <si>
    <t>♠Q</t>
  </si>
  <si>
    <t>09</t>
  </si>
  <si>
    <t>10</t>
  </si>
  <si>
    <t>Т642</t>
  </si>
  <si>
    <t>КВ72</t>
  </si>
  <si>
    <t>К63</t>
  </si>
  <si>
    <t>ТВ9865</t>
  </si>
  <si>
    <t>42</t>
  </si>
  <si>
    <t>3</t>
  </si>
  <si>
    <t>X872</t>
  </si>
  <si>
    <t>КД86</t>
  </si>
  <si>
    <t>ДВ95</t>
  </si>
  <si>
    <t>К73</t>
  </si>
  <si>
    <t>X653</t>
  </si>
  <si>
    <t>X982</t>
  </si>
  <si>
    <t>Д74</t>
  </si>
  <si>
    <t>ТКX9</t>
  </si>
  <si>
    <t>Д863</t>
  </si>
  <si>
    <t>К642</t>
  </si>
  <si>
    <t>ТВX985</t>
  </si>
  <si>
    <t>Д64</t>
  </si>
  <si>
    <t>В3</t>
  </si>
  <si>
    <t>ТВ975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</si>
  <si>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</si>
  <si>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X8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</si>
  <si>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</si>
  <si>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Д84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</si>
  <si>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</si>
  <si>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ТДВ5</t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</si>
  <si>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+130</t>
    </r>
  </si>
  <si>
    <t>К32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</si>
  <si>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</si>
  <si>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2♣, N, +110</t>
  </si>
  <si>
    <t>В75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</si>
  <si>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</si>
  <si>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</si>
  <si>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ТК95</t>
  </si>
  <si>
    <t>5♣</t>
  </si>
  <si>
    <t>2NT</t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</si>
  <si>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</si>
  <si>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4</t>
    </r>
  </si>
  <si>
    <t>1NT</t>
  </si>
  <si>
    <t>11</t>
  </si>
  <si>
    <t>12</t>
  </si>
  <si>
    <t>КВ43</t>
  </si>
  <si>
    <t>Т</t>
  </si>
  <si>
    <t>ТДX2</t>
  </si>
  <si>
    <t>ТДX7</t>
  </si>
  <si>
    <t>К987</t>
  </si>
  <si>
    <t>X7542</t>
  </si>
  <si>
    <t>ТX7</t>
  </si>
  <si>
    <t>Д95</t>
  </si>
  <si>
    <t>Т8762</t>
  </si>
  <si>
    <t>КД76</t>
  </si>
  <si>
    <t>В84</t>
  </si>
  <si>
    <t>К943</t>
  </si>
  <si>
    <t>В5</t>
  </si>
  <si>
    <t>К95</t>
  </si>
  <si>
    <t>432</t>
  </si>
  <si>
    <t>В2</t>
  </si>
  <si>
    <t>Д543</t>
  </si>
  <si>
    <t>К9863</t>
  </si>
  <si>
    <t>X974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</si>
  <si>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</si>
  <si>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X9532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</si>
  <si>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</si>
  <si>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876</t>
  </si>
  <si>
    <t>В86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</si>
  <si>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</si>
  <si>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+450</t>
    </r>
  </si>
  <si>
    <t>ТX6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</si>
  <si>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</si>
  <si>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2NT*, W, +100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</si>
  <si>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</si>
  <si>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ТКД852</t>
  </si>
  <si>
    <t>Д985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</si>
  <si>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</si>
  <si>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♦</t>
    </r>
    <r>
      <rPr>
        <sz val="10"/>
        <rFont val="Arial Cyr"/>
        <family val="2"/>
      </rPr>
      <t>J</t>
    </r>
  </si>
  <si>
    <t>♠9</t>
  </si>
  <si>
    <r>
      <t>♦</t>
    </r>
    <r>
      <rPr>
        <sz val="10"/>
        <rFont val="Arial Cyr"/>
        <family val="2"/>
      </rPr>
      <t>7</t>
    </r>
  </si>
  <si>
    <t>13</t>
  </si>
  <si>
    <t>14</t>
  </si>
  <si>
    <t>К94</t>
  </si>
  <si>
    <t>ДВX5</t>
  </si>
  <si>
    <t>98763</t>
  </si>
  <si>
    <t>ДВ64</t>
  </si>
  <si>
    <t>К64</t>
  </si>
  <si>
    <t>Д764</t>
  </si>
  <si>
    <t>ТВ83</t>
  </si>
  <si>
    <t>ДX5</t>
  </si>
  <si>
    <t>Т72</t>
  </si>
  <si>
    <t>98</t>
  </si>
  <si>
    <t>ДВ</t>
  </si>
  <si>
    <t>853</t>
  </si>
  <si>
    <t>ТX92</t>
  </si>
  <si>
    <t>Д754</t>
  </si>
  <si>
    <t>Д8752</t>
  </si>
  <si>
    <t>ТК963</t>
  </si>
  <si>
    <t>В752</t>
  </si>
  <si>
    <t>ТД98</t>
  </si>
  <si>
    <t>ВX85</t>
  </si>
  <si>
    <t>762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</si>
  <si>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</si>
  <si>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К643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</si>
  <si>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</si>
  <si>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КX542</t>
  </si>
  <si>
    <t>КX972</t>
  </si>
  <si>
    <t>4♠, W, -650</t>
  </si>
  <si>
    <t>В83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</si>
  <si>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</si>
  <si>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-400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</si>
  <si>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</si>
  <si>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♥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</si>
  <si>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5</t>
    </r>
  </si>
  <si>
    <t>♣J</t>
  </si>
  <si>
    <t>15</t>
  </si>
  <si>
    <t>16</t>
  </si>
  <si>
    <t>К9</t>
  </si>
  <si>
    <t>ТД986</t>
  </si>
  <si>
    <t>942</t>
  </si>
  <si>
    <t>54</t>
  </si>
  <si>
    <t>ТX752</t>
  </si>
  <si>
    <t>985</t>
  </si>
  <si>
    <t>X63</t>
  </si>
  <si>
    <t>КX983</t>
  </si>
  <si>
    <t>ДX4</t>
  </si>
  <si>
    <t>К5</t>
  </si>
  <si>
    <t>ВX875</t>
  </si>
  <si>
    <t>973</t>
  </si>
  <si>
    <t>КВX862</t>
  </si>
  <si>
    <t>КД63</t>
  </si>
  <si>
    <t>84</t>
  </si>
  <si>
    <t>ТК6</t>
  </si>
  <si>
    <t>ДX732</t>
  </si>
  <si>
    <t>9542</t>
  </si>
  <si>
    <t>ДВ654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</si>
  <si>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</si>
  <si>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В8653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</si>
  <si>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</si>
  <si>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X742</t>
  </si>
  <si>
    <t>ТД3</t>
  </si>
  <si>
    <t>4♣*, E, +100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</si>
  <si>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</si>
  <si>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+130</t>
    </r>
  </si>
  <si>
    <t>В9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</si>
  <si>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</si>
  <si>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ТД8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</si>
  <si>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</si>
  <si>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♠5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</si>
  <si>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</si>
  <si>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1♠</t>
  </si>
  <si>
    <t>17</t>
  </si>
  <si>
    <t>18</t>
  </si>
  <si>
    <t>ТВX8</t>
  </si>
  <si>
    <t>КД7</t>
  </si>
  <si>
    <t>Т8</t>
  </si>
  <si>
    <t>Д9764</t>
  </si>
  <si>
    <t>743</t>
  </si>
  <si>
    <t>В73</t>
  </si>
  <si>
    <t>Д532</t>
  </si>
  <si>
    <t>К74</t>
  </si>
  <si>
    <t>Д5</t>
  </si>
  <si>
    <t>В983</t>
  </si>
  <si>
    <t>X54</t>
  </si>
  <si>
    <t>976</t>
  </si>
  <si>
    <t>ВX42</t>
  </si>
  <si>
    <t>ВX5</t>
  </si>
  <si>
    <t>ТК832</t>
  </si>
  <si>
    <t>ВX96</t>
  </si>
  <si>
    <t>ТД852</t>
  </si>
  <si>
    <t>К42</t>
  </si>
  <si>
    <t>64</t>
  </si>
  <si>
    <t>9632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</si>
  <si>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</si>
  <si>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Т62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</si>
  <si>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</si>
  <si>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КД53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</si>
  <si>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</si>
  <si>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4♠, S, +450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</si>
  <si>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</si>
  <si>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3♣, S, +110</t>
  </si>
  <si>
    <t>Т986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</si>
  <si>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</si>
  <si>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ТКX7</t>
  </si>
  <si>
    <t>КД9854</t>
  </si>
  <si>
    <t>♠3</t>
  </si>
  <si>
    <t>3♠</t>
  </si>
  <si>
    <r>
      <t>♥</t>
    </r>
    <r>
      <rPr>
        <sz val="10"/>
        <rFont val="Arial Cyr"/>
        <family val="2"/>
      </rPr>
      <t>3</t>
    </r>
  </si>
  <si>
    <t>К3</t>
  </si>
  <si>
    <t>Д52</t>
  </si>
  <si>
    <t>ТX9</t>
  </si>
  <si>
    <t>ТД4</t>
  </si>
  <si>
    <t>ДВX84</t>
  </si>
  <si>
    <t>96</t>
  </si>
  <si>
    <t>986</t>
  </si>
  <si>
    <t>ТКВ96</t>
  </si>
  <si>
    <t>Д98652</t>
  </si>
  <si>
    <t>Т94</t>
  </si>
  <si>
    <t>В8654</t>
  </si>
  <si>
    <t>7</t>
  </si>
  <si>
    <t>X732</t>
  </si>
  <si>
    <t>В965</t>
  </si>
  <si>
    <t>К963</t>
  </si>
  <si>
    <t>X7</t>
  </si>
  <si>
    <t>5432</t>
  </si>
  <si>
    <t>2</t>
  </si>
  <si>
    <t>ДX43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</si>
  <si>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</si>
  <si>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КX63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</si>
  <si>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</si>
  <si>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КД32</t>
  </si>
  <si>
    <t>4♠, W, -620</t>
  </si>
  <si>
    <t>752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</si>
  <si>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</si>
  <si>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6NT, S, +1440</t>
  </si>
  <si>
    <t>ТКДВ8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</si>
  <si>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</si>
  <si>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ТX75</t>
  </si>
  <si>
    <t>♣6</t>
  </si>
  <si>
    <t>5♣к</t>
  </si>
  <si>
    <t>♣5</t>
  </si>
  <si>
    <t>♠A</t>
  </si>
  <si>
    <t>9763</t>
  </si>
  <si>
    <t>ТДВX96</t>
  </si>
  <si>
    <t>9</t>
  </si>
  <si>
    <t>КX4</t>
  </si>
  <si>
    <t>ТВ82</t>
  </si>
  <si>
    <t>К7</t>
  </si>
  <si>
    <t>К743</t>
  </si>
  <si>
    <t>X862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</si>
  <si>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</si>
  <si>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X98654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</si>
  <si>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</si>
  <si>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</si>
  <si>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</si>
  <si>
    <t>♣8</t>
  </si>
  <si>
    <t>Сессия 1.    21.05.2022г.</t>
  </si>
  <si>
    <t>Игроков</t>
  </si>
  <si>
    <t>Сдач</t>
  </si>
  <si>
    <t>№</t>
  </si>
  <si>
    <t>Имп</t>
  </si>
  <si>
    <t>=</t>
  </si>
  <si>
    <t>Сессия 2.    21.05.2022г.</t>
  </si>
  <si>
    <t>22</t>
  </si>
  <si>
    <t>23</t>
  </si>
  <si>
    <t>2 сес.</t>
  </si>
  <si>
    <t>КВX5</t>
  </si>
  <si>
    <t>Т87</t>
  </si>
  <si>
    <t>ДВ65</t>
  </si>
  <si>
    <t>КX9</t>
  </si>
  <si>
    <t>КД</t>
  </si>
  <si>
    <t>ДX8</t>
  </si>
  <si>
    <t>ТДX74</t>
  </si>
  <si>
    <t>Д2</t>
  </si>
  <si>
    <t>К9543</t>
  </si>
  <si>
    <t>В62</t>
  </si>
  <si>
    <t>9872</t>
  </si>
  <si>
    <t>ТКX3</t>
  </si>
  <si>
    <t>Т73</t>
  </si>
  <si>
    <t>862</t>
  </si>
  <si>
    <t>965</t>
  </si>
  <si>
    <t>ТД9</t>
  </si>
  <si>
    <t>В763</t>
  </si>
  <si>
    <t>Т32</t>
  </si>
  <si>
    <t>КВ94</t>
  </si>
  <si>
    <t>652</t>
  </si>
  <si>
    <t>Т743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</si>
  <si>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</si>
  <si>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</si>
  <si>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</si>
  <si>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</si>
  <si>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ДВ54</t>
  </si>
  <si>
    <t>2♠, S, +110</t>
  </si>
  <si>
    <t>ВX432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</si>
  <si>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</si>
  <si>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+620</t>
    </r>
  </si>
  <si>
    <t>КX42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</si>
  <si>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</si>
  <si>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765</t>
  </si>
  <si>
    <t>2♣</t>
  </si>
  <si>
    <t>♣4</t>
  </si>
  <si>
    <t>24</t>
  </si>
  <si>
    <t>25</t>
  </si>
  <si>
    <t>Т643</t>
  </si>
  <si>
    <t>В7</t>
  </si>
  <si>
    <t>КX6</t>
  </si>
  <si>
    <t>ДВ83</t>
  </si>
  <si>
    <t>КД96</t>
  </si>
  <si>
    <t>К97</t>
  </si>
  <si>
    <t>7543</t>
  </si>
  <si>
    <t>X9</t>
  </si>
  <si>
    <t>КД82</t>
  </si>
  <si>
    <t>КД8642</t>
  </si>
  <si>
    <t>Т3</t>
  </si>
  <si>
    <t>ТДВ975</t>
  </si>
  <si>
    <t>X6542</t>
  </si>
  <si>
    <t>Д732</t>
  </si>
  <si>
    <t>ВX32</t>
  </si>
  <si>
    <t>832</t>
  </si>
  <si>
    <t>ТКД8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</si>
  <si>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</si>
  <si>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</si>
  <si>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X95</t>
  </si>
  <si>
    <t>ТК9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</si>
  <si>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</si>
  <si>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3NT, S, +430</t>
  </si>
  <si>
    <t>Т9854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</si>
  <si>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</si>
  <si>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Т84</t>
  </si>
  <si>
    <t>ТДВ</t>
  </si>
  <si>
    <r>
      <t>♥</t>
    </r>
    <r>
      <rPr>
        <sz val="10"/>
        <rFont val="Arial Cyr"/>
        <family val="2"/>
      </rPr>
      <t>8</t>
    </r>
  </si>
  <si>
    <t>26</t>
  </si>
  <si>
    <t>27</t>
  </si>
  <si>
    <t>ТКВ84</t>
  </si>
  <si>
    <t>КДВ95</t>
  </si>
  <si>
    <t>ДX9</t>
  </si>
  <si>
    <t>ТД84</t>
  </si>
  <si>
    <t>ТX8743</t>
  </si>
  <si>
    <t>ТКВ86</t>
  </si>
  <si>
    <t>7532</t>
  </si>
  <si>
    <t>9753</t>
  </si>
  <si>
    <t>КВ42</t>
  </si>
  <si>
    <t>КX85</t>
  </si>
  <si>
    <t>В42</t>
  </si>
  <si>
    <t>В632</t>
  </si>
  <si>
    <t>ТКX6</t>
  </si>
  <si>
    <t>8654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</si>
  <si>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</si>
  <si>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963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</si>
  <si>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</si>
  <si>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2NT, S, +120</t>
  </si>
  <si>
    <t>ТДX6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</si>
  <si>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</si>
  <si>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</si>
  <si>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</si>
  <si>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К975</t>
  </si>
  <si>
    <t>Д98742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</si>
  <si>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</si>
  <si>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5</t>
    </r>
  </si>
  <si>
    <t>2NTк</t>
  </si>
  <si>
    <r>
      <t>♥</t>
    </r>
    <r>
      <rPr>
        <sz val="10"/>
        <rFont val="Arial Cyr"/>
        <family val="2"/>
      </rPr>
      <t>6</t>
    </r>
  </si>
  <si>
    <t>3♣к</t>
  </si>
  <si>
    <t>28</t>
  </si>
  <si>
    <t>29</t>
  </si>
  <si>
    <t>ДВ63</t>
  </si>
  <si>
    <t>КД986</t>
  </si>
  <si>
    <t>Д9</t>
  </si>
  <si>
    <t>ТК643</t>
  </si>
  <si>
    <t>Д975</t>
  </si>
  <si>
    <t>Т986543</t>
  </si>
  <si>
    <t>ДX7</t>
  </si>
  <si>
    <t>97</t>
  </si>
  <si>
    <t>ТКX42</t>
  </si>
  <si>
    <t>ТВ73</t>
  </si>
  <si>
    <t>КX753</t>
  </si>
  <si>
    <t>Т2</t>
  </si>
  <si>
    <t>В985</t>
  </si>
  <si>
    <t>643</t>
  </si>
  <si>
    <t>ТДВ432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</si>
  <si>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</si>
  <si>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</si>
  <si>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X52</t>
  </si>
  <si>
    <t>В864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</si>
  <si>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</si>
  <si>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7♠, W, -1510</t>
  </si>
  <si>
    <t>В9852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</si>
  <si>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</si>
  <si>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-80</t>
    </r>
  </si>
  <si>
    <t>КДX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</si>
  <si>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</si>
  <si>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X75</t>
  </si>
  <si>
    <t>Т842</t>
  </si>
  <si>
    <t>5♠</t>
  </si>
  <si>
    <t>30</t>
  </si>
  <si>
    <t>31</t>
  </si>
  <si>
    <t>975</t>
  </si>
  <si>
    <t>Д63</t>
  </si>
  <si>
    <t>К52</t>
  </si>
  <si>
    <t>X94</t>
  </si>
  <si>
    <t>ТКВ64</t>
  </si>
  <si>
    <t>X2</t>
  </si>
  <si>
    <t>К954</t>
  </si>
  <si>
    <t>ТВ8</t>
  </si>
  <si>
    <t>Т954</t>
  </si>
  <si>
    <t>В872</t>
  </si>
  <si>
    <t>ТX</t>
  </si>
  <si>
    <t>876532</t>
  </si>
  <si>
    <t>98643</t>
  </si>
  <si>
    <t>Т76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</si>
  <si>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</si>
  <si>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КДX6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</si>
  <si>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</si>
  <si>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КX</t>
  </si>
  <si>
    <t>ДВ97542</t>
  </si>
  <si>
    <t>3NT, N, +460</t>
  </si>
  <si>
    <t>Д984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</si>
  <si>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</si>
  <si>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-200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</si>
  <si>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</si>
  <si>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КX75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</si>
  <si>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</si>
  <si>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</si>
  <si>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♣3</t>
  </si>
  <si>
    <r>
      <t>♥</t>
    </r>
    <r>
      <rPr>
        <sz val="10"/>
        <rFont val="Arial Cyr"/>
        <family val="2"/>
      </rPr>
      <t>2</t>
    </r>
  </si>
  <si>
    <r>
      <t>4</t>
    </r>
    <r>
      <rPr>
        <sz val="10"/>
        <color indexed="10"/>
        <rFont val="Arial Cyr"/>
        <family val="2"/>
      </rPr>
      <t>♥</t>
    </r>
  </si>
  <si>
    <t>К9864</t>
  </si>
  <si>
    <t>952</t>
  </si>
  <si>
    <t>Д82</t>
  </si>
  <si>
    <t>ТВX9</t>
  </si>
  <si>
    <t>ДВ7</t>
  </si>
  <si>
    <t>В53</t>
  </si>
  <si>
    <t>К874</t>
  </si>
  <si>
    <t>В63</t>
  </si>
  <si>
    <t>63</t>
  </si>
  <si>
    <t>984</t>
  </si>
  <si>
    <t>ТX63</t>
  </si>
  <si>
    <t>КВX7653</t>
  </si>
  <si>
    <t>863</t>
  </si>
  <si>
    <t>52</t>
  </si>
  <si>
    <t>ТВX9873</t>
  </si>
  <si>
    <t>ТК92</t>
  </si>
  <si>
    <t>ТДX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</si>
  <si>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</si>
  <si>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</si>
  <si>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ТДВ2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</si>
  <si>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</si>
  <si>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+980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</si>
  <si>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</si>
  <si>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1NT, S, +120</t>
  </si>
  <si>
    <t>КД75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</si>
  <si>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</si>
  <si>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</si>
  <si>
    <t>ТX62</t>
  </si>
  <si>
    <t>ТВ7</t>
  </si>
  <si>
    <t>82</t>
  </si>
  <si>
    <t>X87642</t>
  </si>
  <si>
    <t>73</t>
  </si>
  <si>
    <t>ДВX92</t>
  </si>
  <si>
    <t>В85</t>
  </si>
  <si>
    <t>К974</t>
  </si>
  <si>
    <t>982</t>
  </si>
  <si>
    <t>КВX85</t>
  </si>
  <si>
    <t>Т42</t>
  </si>
  <si>
    <t>ТК</t>
  </si>
  <si>
    <t>7643</t>
  </si>
  <si>
    <t>Т972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</si>
  <si>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</si>
  <si>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К6543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</si>
  <si>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</si>
  <si>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ТДВ763</t>
  </si>
  <si>
    <t>1♠, E, -110</t>
  </si>
  <si>
    <t>Д96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</si>
  <si>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</si>
  <si>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ТКД3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</si>
  <si>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</si>
  <si>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КВ</t>
  </si>
  <si>
    <r>
      <t>3</t>
    </r>
    <r>
      <rPr>
        <sz val="10"/>
        <color indexed="10"/>
        <rFont val="Arial Cyr"/>
        <family val="2"/>
      </rPr>
      <t>♦</t>
    </r>
  </si>
  <si>
    <t>В6</t>
  </si>
  <si>
    <t>КДX653</t>
  </si>
  <si>
    <t>ДВ9</t>
  </si>
  <si>
    <t>К754</t>
  </si>
  <si>
    <t>ДВX96</t>
  </si>
  <si>
    <t>ТД9543</t>
  </si>
  <si>
    <t>87</t>
  </si>
  <si>
    <t>КДX65</t>
  </si>
  <si>
    <t>842</t>
  </si>
  <si>
    <t>ДВ6</t>
  </si>
  <si>
    <t>Т9852</t>
  </si>
  <si>
    <t>В52</t>
  </si>
  <si>
    <t>ТК9876</t>
  </si>
  <si>
    <t>К8543</t>
  </si>
  <si>
    <t>Т7</t>
  </si>
  <si>
    <t>КX2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</si>
  <si>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</si>
  <si>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93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</si>
  <si>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</si>
  <si>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В74</t>
  </si>
  <si>
    <t>ТКX765</t>
  </si>
  <si>
    <t>2♠, W, -140</t>
  </si>
  <si>
    <t>ТX93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</si>
  <si>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</si>
  <si>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3♠, E, -140</t>
  </si>
  <si>
    <t>КДВ4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</si>
  <si>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</si>
  <si>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ВX975</t>
  </si>
  <si>
    <t>ТД97</t>
  </si>
  <si>
    <t>ТX4</t>
  </si>
  <si>
    <t>К862</t>
  </si>
  <si>
    <t>843</t>
  </si>
  <si>
    <t>КX92</t>
  </si>
  <si>
    <t>Т8632</t>
  </si>
  <si>
    <t>В95</t>
  </si>
  <si>
    <t>Д4</t>
  </si>
  <si>
    <t>ТК86</t>
  </si>
  <si>
    <t>X5</t>
  </si>
  <si>
    <t>Д9532</t>
  </si>
  <si>
    <t>943</t>
  </si>
  <si>
    <t>К82</t>
  </si>
  <si>
    <t>Д94</t>
  </si>
  <si>
    <t>Д972</t>
  </si>
  <si>
    <t>ТКX65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</si>
  <si>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</si>
  <si>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</si>
  <si>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КВ8642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</si>
  <si>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</si>
  <si>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1NT, N, +90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</si>
  <si>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</si>
  <si>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4♠*, W, +500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</si>
  <si>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</si>
  <si>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ВX65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</si>
  <si>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</si>
  <si>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♠4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</si>
  <si>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</si>
  <si>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8</t>
    </r>
  </si>
  <si>
    <t>Т754</t>
  </si>
  <si>
    <t>Д75</t>
  </si>
  <si>
    <t>КДВ876</t>
  </si>
  <si>
    <t>ДX654</t>
  </si>
  <si>
    <t>В8</t>
  </si>
  <si>
    <t>Д8</t>
  </si>
  <si>
    <t>Д83</t>
  </si>
  <si>
    <t>КВ742</t>
  </si>
  <si>
    <t>Т976</t>
  </si>
  <si>
    <t>632</t>
  </si>
  <si>
    <t>В94</t>
  </si>
  <si>
    <t>ДВ954</t>
  </si>
  <si>
    <t>ТX3</t>
  </si>
  <si>
    <t>ТДX874</t>
  </si>
  <si>
    <t>Т732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</si>
  <si>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</si>
  <si>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X932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</si>
  <si>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</si>
  <si>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В843</t>
  </si>
  <si>
    <t>5♣, N, +400</t>
  </si>
  <si>
    <t>ТКX8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</si>
  <si>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</si>
  <si>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3NT, W, -630</t>
  </si>
  <si>
    <t>К876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</si>
  <si>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</si>
  <si>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92</t>
  </si>
  <si>
    <t>КДВ8752</t>
  </si>
  <si>
    <t>ДX8753</t>
  </si>
  <si>
    <t>ДX953</t>
  </si>
  <si>
    <t>Т872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</si>
  <si>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</si>
  <si>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+650</t>
    </r>
  </si>
  <si>
    <t>ТК742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</si>
  <si>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</si>
  <si>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К53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</si>
  <si>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</si>
  <si>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</si>
  <si>
    <t>Силантьева Кристина.</t>
  </si>
  <si>
    <t>Фролочкин Владимир</t>
  </si>
  <si>
    <t>Овсиенко Сергей</t>
  </si>
  <si>
    <t>Шиков Артём</t>
  </si>
  <si>
    <t>Табатадзе Максим</t>
  </si>
  <si>
    <t>Костина Алёна</t>
  </si>
  <si>
    <t>Волков Александр</t>
  </si>
  <si>
    <t>Золотарев Сергей</t>
  </si>
  <si>
    <t>Rср</t>
  </si>
  <si>
    <t>ФИО участников</t>
  </si>
  <si>
    <t>Сессия 3.    22.05.2022г.</t>
  </si>
  <si>
    <t>3 сес.</t>
  </si>
  <si>
    <t>ТКДВ64</t>
  </si>
  <si>
    <t>КД95</t>
  </si>
  <si>
    <t>ТДX92</t>
  </si>
  <si>
    <t>ДВ74</t>
  </si>
  <si>
    <t>83</t>
  </si>
  <si>
    <t>ТВ732</t>
  </si>
  <si>
    <t>ДВ93</t>
  </si>
  <si>
    <t>ТК4</t>
  </si>
  <si>
    <t>В7653</t>
  </si>
  <si>
    <t>Т853</t>
  </si>
  <si>
    <t>В532</t>
  </si>
  <si>
    <t>ТК9874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</si>
  <si>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</si>
  <si>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</si>
  <si>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X8752</t>
  </si>
  <si>
    <t>9842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</si>
  <si>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</si>
  <si>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5♠, N, +450</t>
  </si>
  <si>
    <t>К75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</si>
  <si>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</si>
  <si>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3♠*, E, +100</t>
  </si>
  <si>
    <t>КX62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</si>
  <si>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</si>
  <si>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Д6</t>
  </si>
  <si>
    <t>В987</t>
  </si>
  <si>
    <t>2♠к</t>
  </si>
  <si>
    <t>♠8</t>
  </si>
  <si>
    <t>6♠</t>
  </si>
  <si>
    <t>КВ942</t>
  </si>
  <si>
    <t>ТВ65</t>
  </si>
  <si>
    <t>Т654</t>
  </si>
  <si>
    <t>Д</t>
  </si>
  <si>
    <t>X9853</t>
  </si>
  <si>
    <t>ТД7</t>
  </si>
  <si>
    <t>Т53</t>
  </si>
  <si>
    <t>КДX92</t>
  </si>
  <si>
    <t>КX732</t>
  </si>
  <si>
    <t>КВ3</t>
  </si>
  <si>
    <t>X72</t>
  </si>
  <si>
    <t>КВ972</t>
  </si>
  <si>
    <t>95</t>
  </si>
  <si>
    <t>ВX986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</si>
  <si>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</si>
  <si>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Т765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</si>
  <si>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</si>
  <si>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Д98</t>
  </si>
  <si>
    <t>5♣, S, +600</t>
  </si>
  <si>
    <t>ТX853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</si>
  <si>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</si>
  <si>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+130</t>
    </r>
  </si>
  <si>
    <t>КД74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</si>
  <si>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</si>
  <si>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ДВ864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</si>
  <si>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</si>
  <si>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53</t>
  </si>
  <si>
    <t>♣9</t>
  </si>
  <si>
    <r>
      <t>♦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</si>
  <si>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9</t>
    </r>
  </si>
  <si>
    <t>ТД9765</t>
  </si>
  <si>
    <t>КДВ7</t>
  </si>
  <si>
    <t>98543</t>
  </si>
  <si>
    <t>КДВ</t>
  </si>
  <si>
    <t>К8642</t>
  </si>
  <si>
    <t>X42</t>
  </si>
  <si>
    <t>8752</t>
  </si>
  <si>
    <t>ТКД</t>
  </si>
  <si>
    <t>ТX542</t>
  </si>
  <si>
    <t>Т653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</si>
  <si>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</si>
  <si>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</si>
  <si>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X76</t>
  </si>
  <si>
    <t>ДВX93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</si>
  <si>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</si>
  <si>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+130</t>
    </r>
  </si>
  <si>
    <t>К753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</si>
  <si>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</si>
  <si>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3NT, S, +400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</si>
  <si>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</si>
  <si>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Д9873</t>
  </si>
  <si>
    <t>3NTк</t>
  </si>
  <si>
    <r>
      <t>3</t>
    </r>
    <r>
      <rPr>
        <sz val="10"/>
        <color indexed="10"/>
        <rFont val="Arial Cyr"/>
        <family val="2"/>
      </rPr>
      <t>♥</t>
    </r>
  </si>
  <si>
    <t>X532</t>
  </si>
  <si>
    <t>ДВ32</t>
  </si>
  <si>
    <t>КВ85</t>
  </si>
  <si>
    <t>Т74</t>
  </si>
  <si>
    <t>X9643</t>
  </si>
  <si>
    <t>ТКВ7</t>
  </si>
  <si>
    <t>964</t>
  </si>
  <si>
    <t>ТВ5</t>
  </si>
  <si>
    <t>КД972</t>
  </si>
  <si>
    <t>ТX94</t>
  </si>
  <si>
    <t>Д642</t>
  </si>
  <si>
    <t>ВX2</t>
  </si>
  <si>
    <t>ТВ764</t>
  </si>
  <si>
    <t>ТК93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</si>
  <si>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</si>
  <si>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</si>
  <si>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К65</t>
  </si>
  <si>
    <t>3NT, W, -400</t>
  </si>
  <si>
    <t>9863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</si>
  <si>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</si>
  <si>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4♠, E, -450</t>
  </si>
  <si>
    <t>К852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</si>
  <si>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</si>
  <si>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X765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</si>
  <si>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</si>
  <si>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ТВ75</t>
  </si>
  <si>
    <r>
      <t>♥</t>
    </r>
    <r>
      <rPr>
        <sz val="10"/>
        <rFont val="Arial Cyr"/>
        <family val="2"/>
      </rPr>
      <t>9</t>
    </r>
  </si>
  <si>
    <t>ВX8</t>
  </si>
  <si>
    <t>Д9754</t>
  </si>
  <si>
    <t>ТК642</t>
  </si>
  <si>
    <t>94</t>
  </si>
  <si>
    <t>ТДX64</t>
  </si>
  <si>
    <t>Т93</t>
  </si>
  <si>
    <t>ТКВ6</t>
  </si>
  <si>
    <t>ТВ62</t>
  </si>
  <si>
    <t>Д73</t>
  </si>
  <si>
    <t>Т63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</si>
  <si>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</si>
  <si>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</si>
  <si>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ДВ8</t>
  </si>
  <si>
    <t>В72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</si>
  <si>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+420</t>
    </r>
  </si>
  <si>
    <t>ТКX4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</si>
  <si>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</si>
  <si>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-650</t>
    </r>
  </si>
  <si>
    <t>ДX764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</si>
  <si>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</si>
  <si>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873</t>
  </si>
  <si>
    <t>854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</si>
  <si>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</si>
  <si>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♣2</t>
  </si>
  <si>
    <t>21</t>
  </si>
  <si>
    <t>ТВ9</t>
  </si>
  <si>
    <t>КД964</t>
  </si>
  <si>
    <t>X652</t>
  </si>
  <si>
    <t>КX987</t>
  </si>
  <si>
    <t>КД762</t>
  </si>
  <si>
    <t>КX97653</t>
  </si>
  <si>
    <t>К865</t>
  </si>
  <si>
    <t>ТX762</t>
  </si>
  <si>
    <t>КВ9652</t>
  </si>
  <si>
    <t>Д973</t>
  </si>
  <si>
    <t>ТКВ</t>
  </si>
  <si>
    <t>Т4</t>
  </si>
  <si>
    <t>65</t>
  </si>
  <si>
    <t>X83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</si>
  <si>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</si>
  <si>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</si>
  <si>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ТX2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</si>
  <si>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</si>
  <si>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ТДВX</t>
  </si>
  <si>
    <t>2♠*, E, +100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</si>
  <si>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</si>
  <si>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3♣, N, +110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</si>
  <si>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</si>
  <si>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</si>
  <si>
    <t>В96</t>
  </si>
  <si>
    <t>ТК54</t>
  </si>
  <si>
    <t>ВX742</t>
  </si>
  <si>
    <t>КX765</t>
  </si>
  <si>
    <t>Д743</t>
  </si>
  <si>
    <t>Т5</t>
  </si>
  <si>
    <t>ДX8543</t>
  </si>
  <si>
    <t>Т942</t>
  </si>
  <si>
    <t>В76</t>
  </si>
  <si>
    <t>X82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</si>
  <si>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</si>
  <si>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</si>
  <si>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ТДВ9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</si>
  <si>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</si>
  <si>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2♠, N, +110</t>
  </si>
  <si>
    <t>КX82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</si>
  <si>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</si>
  <si>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</si>
  <si>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X853</t>
  </si>
  <si>
    <t>ДX87</t>
  </si>
  <si>
    <t>Д854</t>
  </si>
  <si>
    <t>ДВX</t>
  </si>
  <si>
    <t>865</t>
  </si>
  <si>
    <t>X762</t>
  </si>
  <si>
    <t>КДВ85</t>
  </si>
  <si>
    <t>ВX6</t>
  </si>
  <si>
    <t>К763</t>
  </si>
  <si>
    <t>Т85</t>
  </si>
  <si>
    <t>КДВ32</t>
  </si>
  <si>
    <t>Т43</t>
  </si>
  <si>
    <t>ВX543</t>
  </si>
  <si>
    <t>Д98532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</si>
  <si>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</si>
  <si>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</si>
  <si>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Т974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</si>
  <si>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</si>
  <si>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4NT, S, +430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</si>
  <si>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</si>
  <si>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-90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</si>
  <si>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</si>
  <si>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ТКX76</t>
  </si>
  <si>
    <t>ТВX32</t>
  </si>
  <si>
    <t>8742</t>
  </si>
  <si>
    <t>КДX75</t>
  </si>
  <si>
    <t>X8732</t>
  </si>
  <si>
    <t>ТВX642</t>
  </si>
  <si>
    <t>В854</t>
  </si>
  <si>
    <t>КД73</t>
  </si>
  <si>
    <t>ВX864</t>
  </si>
  <si>
    <t>43</t>
  </si>
  <si>
    <t>X32</t>
  </si>
  <si>
    <t>ТКДВ4</t>
  </si>
  <si>
    <t>ДВ3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</si>
  <si>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</si>
  <si>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</si>
  <si>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ТД73</t>
  </si>
  <si>
    <t>4♠, N, +420</t>
  </si>
  <si>
    <t>ТВ2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</si>
  <si>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</si>
  <si>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4♠*, E, +100</t>
  </si>
  <si>
    <t>ТКДВ974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</si>
  <si>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</si>
  <si>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Т96</t>
  </si>
  <si>
    <r>
      <t>♦</t>
    </r>
    <r>
      <rPr>
        <sz val="10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</si>
  <si>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♦</t>
    </r>
  </si>
  <si>
    <t>КВ65</t>
  </si>
  <si>
    <t>872</t>
  </si>
  <si>
    <t>ТД92</t>
  </si>
  <si>
    <t>ТК874</t>
  </si>
  <si>
    <t>ТВX96</t>
  </si>
  <si>
    <t>ТВ6</t>
  </si>
  <si>
    <t>КД4</t>
  </si>
  <si>
    <t>КДВX3</t>
  </si>
  <si>
    <t>ВX854</t>
  </si>
  <si>
    <t>Т87432</t>
  </si>
  <si>
    <t>X432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</si>
  <si>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</si>
  <si>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</si>
  <si>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КX8742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</si>
  <si>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</si>
  <si>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-620</t>
    </r>
  </si>
  <si>
    <t>ТВX93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</si>
  <si>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</si>
  <si>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4♠, W, -450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</si>
  <si>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</si>
  <si>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</si>
  <si>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4♣</t>
  </si>
  <si>
    <t>1NTк</t>
  </si>
  <si>
    <t>♣Q</t>
  </si>
  <si>
    <t>8652</t>
  </si>
  <si>
    <t>ТД962</t>
  </si>
  <si>
    <t>К87</t>
  </si>
  <si>
    <t>В943</t>
  </si>
  <si>
    <t>X8753</t>
  </si>
  <si>
    <t>ТX8643</t>
  </si>
  <si>
    <t>ТД94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</si>
  <si>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</si>
  <si>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1♠, W, -110</t>
  </si>
  <si>
    <t>КДВ52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</si>
  <si>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</si>
  <si>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Всероссийская встреча спортивной молодежи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</si>
</sst>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;0%"/>
    <numFmt numFmtId="186" formatCode="#,##0.000"/>
    <numFmt numFmtId="187" formatCode="#,##0.00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dd/mmm/yyyy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d\ mmm"/>
    <numFmt numFmtId="208" formatCode="d/m"/>
    <numFmt numFmtId="209" formatCode="0.0%"/>
    <numFmt numFmtId="210" formatCode="#,##0.00%;[Red]\&lt;#,##0.0%\&gt;"/>
    <numFmt numFmtId="211" formatCode="#,##0%;[Red]\&lt;#,##0%\&gt;"/>
    <numFmt numFmtId="212" formatCode="#,##0.0%;[Red]\&lt;#,##0.0%\&gt;"/>
    <numFmt numFmtId="213" formatCode="#,##0.00%;[Red]\&lt;#,##0.00%\&gt;"/>
    <numFmt numFmtId="214" formatCode="#,##0;\-#,##0"/>
    <numFmt numFmtId="215" formatCode="#,##0;[Red]\-#,##0"/>
    <numFmt numFmtId="216" formatCode="#,##0.00;\-#,##0.00"/>
    <numFmt numFmtId="217" formatCode="#,##0.00;[Red]\-#,##0.00"/>
    <numFmt numFmtId="218" formatCode="\(0\)"/>
    <numFmt numFmtId="219" formatCode="0.0000"/>
    <numFmt numFmtId="220" formatCode="0;0"/>
    <numFmt numFmtId="221" formatCode="0;0;"/>
    <numFmt numFmtId="222" formatCode="[$-FC19]d\ mmmm\ yyyy\ &quot;г.&quot;"/>
    <numFmt numFmtId="223" formatCode="mmm/yyyy"/>
    <numFmt numFmtId="224" formatCode="0;0;\ "/>
    <numFmt numFmtId="225" formatCode="00"/>
  </numFmts>
  <fonts count="6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b/>
      <sz val="1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61"/>
      <name val="Arial Cyr"/>
      <family val="2"/>
    </font>
    <font>
      <b/>
      <sz val="9"/>
      <color indexed="42"/>
      <name val="Symbol"/>
      <family val="1"/>
    </font>
    <font>
      <b/>
      <sz val="9"/>
      <name val="Arial Cyr"/>
      <family val="0"/>
    </font>
    <font>
      <sz val="12"/>
      <color indexed="14"/>
      <name val="Arial Cyr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0"/>
      <color rgb="FFFF0000"/>
      <name val="Arial Cyr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4682B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4" fillId="0" borderId="10" xfId="56" applyFont="1" applyBorder="1" applyAlignment="1">
      <alignment horizontal="center"/>
      <protection/>
    </xf>
    <xf numFmtId="0" fontId="7" fillId="0" borderId="0" xfId="56" applyFont="1" applyAlignment="1">
      <alignment horizontal="centerContinuous"/>
      <protection/>
    </xf>
    <xf numFmtId="0" fontId="2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6" fillId="18" borderId="0" xfId="55" applyFont="1" applyFill="1" applyAlignment="1">
      <alignment horizontal="center"/>
      <protection/>
    </xf>
    <xf numFmtId="0" fontId="6" fillId="18" borderId="0" xfId="55" applyFont="1" applyFill="1" applyBorder="1" applyAlignment="1">
      <alignment horizontal="centerContinuous"/>
      <protection/>
    </xf>
    <xf numFmtId="0" fontId="8" fillId="18" borderId="0" xfId="55" applyFont="1" applyFill="1" applyAlignment="1">
      <alignment horizontal="center"/>
      <protection/>
    </xf>
    <xf numFmtId="0" fontId="9" fillId="0" borderId="11" xfId="56" applyNumberFormat="1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0" fontId="2" fillId="0" borderId="0" xfId="56" applyAlignment="1">
      <alignment horizontal="left"/>
      <protection/>
    </xf>
    <xf numFmtId="0" fontId="2" fillId="0" borderId="0" xfId="56" applyNumberFormat="1" applyAlignment="1">
      <alignment horizontal="centerContinuous"/>
      <protection/>
    </xf>
    <xf numFmtId="0" fontId="2" fillId="0" borderId="0" xfId="55" applyNumberFormat="1" applyFont="1">
      <alignment/>
      <protection/>
    </xf>
    <xf numFmtId="0" fontId="0" fillId="0" borderId="0" xfId="0" applyNumberFormat="1" applyAlignment="1">
      <alignment/>
    </xf>
    <xf numFmtId="0" fontId="2" fillId="0" borderId="12" xfId="56" applyBorder="1" applyAlignment="1">
      <alignment horizontal="center"/>
      <protection/>
    </xf>
    <xf numFmtId="4" fontId="10" fillId="18" borderId="0" xfId="55" applyNumberFormat="1" applyFont="1" applyFill="1" applyAlignment="1">
      <alignment horizontal="center"/>
      <protection/>
    </xf>
    <xf numFmtId="0" fontId="9" fillId="0" borderId="10" xfId="56" applyNumberFormat="1" applyFont="1" applyBorder="1" applyAlignment="1">
      <alignment horizontal="center"/>
      <protection/>
    </xf>
    <xf numFmtId="184" fontId="2" fillId="0" borderId="0" xfId="58" applyNumberFormat="1" applyFont="1" applyFill="1">
      <alignment/>
      <protection/>
    </xf>
    <xf numFmtId="184" fontId="2" fillId="0" borderId="0" xfId="58" applyNumberFormat="1" applyFont="1">
      <alignment/>
      <protection/>
    </xf>
    <xf numFmtId="0" fontId="31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4" fillId="0" borderId="13" xfId="57" applyFont="1" applyBorder="1" applyAlignment="1">
      <alignment horizontal="left"/>
      <protection/>
    </xf>
    <xf numFmtId="0" fontId="33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" fillId="0" borderId="0" xfId="57" applyNumberFormat="1" applyFont="1" applyBorder="1" applyAlignment="1" applyProtection="1">
      <alignment horizontal="left"/>
      <protection locked="0"/>
    </xf>
    <xf numFmtId="185" fontId="2" fillId="0" borderId="0" xfId="57" applyNumberFormat="1" applyFont="1" applyBorder="1" applyAlignment="1" applyProtection="1">
      <alignment horizontal="left"/>
      <protection locked="0"/>
    </xf>
    <xf numFmtId="185" fontId="35" fillId="0" borderId="0" xfId="57" applyNumberFormat="1" applyFont="1" applyBorder="1" applyAlignment="1" applyProtection="1">
      <alignment horizontal="center"/>
      <protection locked="0"/>
    </xf>
    <xf numFmtId="185" fontId="2" fillId="0" borderId="0" xfId="57" applyNumberFormat="1" applyFont="1" applyBorder="1" applyAlignment="1" applyProtection="1">
      <alignment horizontal="center"/>
      <protection locked="0"/>
    </xf>
    <xf numFmtId="0" fontId="32" fillId="0" borderId="14" xfId="57" applyFont="1" applyBorder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32" fillId="0" borderId="13" xfId="57" applyFont="1" applyBorder="1" applyAlignment="1">
      <alignment horizontal="center"/>
      <protection/>
    </xf>
    <xf numFmtId="0" fontId="36" fillId="0" borderId="0" xfId="59" applyFont="1" applyBorder="1" applyAlignment="1" applyProtection="1">
      <alignment horizontal="right"/>
      <protection locked="0"/>
    </xf>
    <xf numFmtId="1" fontId="37" fillId="0" borderId="0" xfId="57" applyNumberFormat="1" applyFont="1" applyBorder="1" applyAlignment="1" applyProtection="1">
      <alignment horizontal="center"/>
      <protection locked="0"/>
    </xf>
    <xf numFmtId="0" fontId="34" fillId="0" borderId="13" xfId="59" applyFont="1" applyBorder="1" applyAlignment="1" applyProtection="1">
      <alignment horizontal="righ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0" fontId="36" fillId="0" borderId="13" xfId="59" applyFont="1" applyBorder="1" applyAlignment="1" applyProtection="1">
      <alignment horizontal="right"/>
      <protection locked="0"/>
    </xf>
    <xf numFmtId="0" fontId="2" fillId="0" borderId="0" xfId="57" applyFont="1" applyBorder="1" applyAlignment="1">
      <alignment horizontal="left"/>
      <protection/>
    </xf>
    <xf numFmtId="0" fontId="38" fillId="0" borderId="0" xfId="59" applyFont="1" applyBorder="1" applyAlignment="1" applyProtection="1">
      <alignment horizontal="left"/>
      <protection locked="0"/>
    </xf>
    <xf numFmtId="0" fontId="39" fillId="0" borderId="13" xfId="59" applyFont="1" applyBorder="1" applyAlignment="1" applyProtection="1">
      <alignment horizontal="right"/>
      <protection locked="0"/>
    </xf>
    <xf numFmtId="185" fontId="40" fillId="0" borderId="0" xfId="57" applyNumberFormat="1" applyFont="1" applyBorder="1" applyAlignment="1" applyProtection="1">
      <alignment horizontal="right"/>
      <protection locked="0"/>
    </xf>
    <xf numFmtId="185" fontId="31" fillId="0" borderId="0" xfId="57" applyNumberFormat="1" applyFont="1" applyBorder="1" applyAlignment="1" applyProtection="1">
      <alignment horizontal="left"/>
      <protection locked="0"/>
    </xf>
    <xf numFmtId="0" fontId="37" fillId="0" borderId="0" xfId="57" applyFont="1" applyBorder="1" applyAlignment="1">
      <alignment horizontal="left"/>
      <protection/>
    </xf>
    <xf numFmtId="0" fontId="33" fillId="0" borderId="0" xfId="57" applyFont="1" applyBorder="1" applyAlignment="1">
      <alignment/>
      <protection/>
    </xf>
    <xf numFmtId="185" fontId="9" fillId="0" borderId="0" xfId="57" applyNumberFormat="1" applyFont="1" applyBorder="1" applyAlignment="1" applyProtection="1">
      <alignment horizontal="left"/>
      <protection locked="0"/>
    </xf>
    <xf numFmtId="0" fontId="2" fillId="0" borderId="13" xfId="57" applyFont="1" applyBorder="1">
      <alignment/>
      <protection/>
    </xf>
    <xf numFmtId="0" fontId="2" fillId="0" borderId="0" xfId="57" applyFont="1" applyBorder="1">
      <alignment/>
      <protection/>
    </xf>
    <xf numFmtId="0" fontId="40" fillId="0" borderId="0" xfId="57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1" fillId="0" borderId="0" xfId="57" applyFont="1">
      <alignment/>
      <protection/>
    </xf>
    <xf numFmtId="0" fontId="31" fillId="0" borderId="0" xfId="57" applyFont="1" applyBorder="1" applyAlignment="1">
      <alignment horizontal="left"/>
      <protection/>
    </xf>
    <xf numFmtId="0" fontId="32" fillId="0" borderId="15" xfId="58" applyFont="1" applyBorder="1" applyAlignment="1">
      <alignment horizontal="center"/>
      <protection/>
    </xf>
    <xf numFmtId="0" fontId="33" fillId="0" borderId="16" xfId="58" applyFont="1" applyBorder="1" applyAlignment="1">
      <alignment horizontal="center"/>
      <protection/>
    </xf>
    <xf numFmtId="0" fontId="32" fillId="0" borderId="16" xfId="58" applyFont="1" applyFill="1" applyBorder="1" applyAlignment="1">
      <alignment horizontal="center"/>
      <protection/>
    </xf>
    <xf numFmtId="0" fontId="33" fillId="0" borderId="16" xfId="58" applyFont="1" applyFill="1" applyBorder="1" applyAlignment="1">
      <alignment horizontal="center"/>
      <protection/>
    </xf>
    <xf numFmtId="185" fontId="2" fillId="0" borderId="16" xfId="58" applyNumberFormat="1" applyFont="1" applyBorder="1" applyAlignment="1" applyProtection="1">
      <alignment horizontal="center"/>
      <protection locked="0"/>
    </xf>
    <xf numFmtId="0" fontId="32" fillId="0" borderId="17" xfId="58" applyFont="1" applyBorder="1" applyAlignment="1">
      <alignment horizontal="center"/>
      <protection/>
    </xf>
    <xf numFmtId="0" fontId="31" fillId="0" borderId="0" xfId="58" applyFont="1">
      <alignment/>
      <protection/>
    </xf>
    <xf numFmtId="184" fontId="41" fillId="19" borderId="18" xfId="58" applyNumberFormat="1" applyFont="1" applyFill="1" applyBorder="1" applyAlignment="1">
      <alignment horizontal="center"/>
      <protection/>
    </xf>
    <xf numFmtId="0" fontId="42" fillId="19" borderId="18" xfId="58" applyFont="1" applyFill="1" applyBorder="1" applyAlignment="1">
      <alignment horizontal="center"/>
      <protection/>
    </xf>
    <xf numFmtId="0" fontId="41" fillId="19" borderId="18" xfId="58" applyFont="1" applyFill="1" applyBorder="1" applyAlignment="1">
      <alignment horizontal="center"/>
      <protection/>
    </xf>
    <xf numFmtId="0" fontId="41" fillId="19" borderId="19" xfId="58" applyFont="1" applyFill="1" applyBorder="1" applyAlignment="1">
      <alignment horizontal="centerContinuous"/>
      <protection/>
    </xf>
    <xf numFmtId="0" fontId="41" fillId="19" borderId="20" xfId="58" applyFont="1" applyFill="1" applyBorder="1" applyAlignment="1">
      <alignment horizontal="centerContinuous"/>
      <protection/>
    </xf>
    <xf numFmtId="184" fontId="41" fillId="19" borderId="21" xfId="58" applyNumberFormat="1" applyFont="1" applyFill="1" applyBorder="1" applyAlignment="1">
      <alignment horizontal="center"/>
      <protection/>
    </xf>
    <xf numFmtId="0" fontId="42" fillId="19" borderId="21" xfId="58" applyFont="1" applyFill="1" applyBorder="1" applyAlignment="1">
      <alignment horizontal="center"/>
      <protection/>
    </xf>
    <xf numFmtId="0" fontId="41" fillId="19" borderId="21" xfId="58" applyFont="1" applyFill="1" applyBorder="1" applyAlignment="1">
      <alignment horizontal="center"/>
      <protection/>
    </xf>
    <xf numFmtId="0" fontId="41" fillId="19" borderId="22" xfId="58" applyFont="1" applyFill="1" applyBorder="1" applyAlignment="1">
      <alignment horizontal="center"/>
      <protection/>
    </xf>
    <xf numFmtId="184" fontId="27" fillId="0" borderId="22" xfId="58" applyNumberFormat="1" applyFont="1" applyBorder="1" applyAlignment="1">
      <alignment horizontal="center"/>
      <protection/>
    </xf>
    <xf numFmtId="184" fontId="43" fillId="0" borderId="20" xfId="58" applyNumberFormat="1" applyFont="1" applyBorder="1" applyAlignment="1">
      <alignment horizontal="center"/>
      <protection/>
    </xf>
    <xf numFmtId="0" fontId="2" fillId="0" borderId="0" xfId="58" applyFont="1" applyFill="1">
      <alignment/>
      <protection/>
    </xf>
    <xf numFmtId="10" fontId="2" fillId="0" borderId="0" xfId="56" applyNumberFormat="1" applyAlignment="1">
      <alignment horizontal="centerContinuous"/>
      <protection/>
    </xf>
    <xf numFmtId="0" fontId="44" fillId="0" borderId="0" xfId="55" applyFont="1" applyAlignment="1">
      <alignment horizontal="left"/>
      <protection/>
    </xf>
    <xf numFmtId="0" fontId="27" fillId="0" borderId="0" xfId="55" applyFont="1" applyAlignment="1">
      <alignment horizontal="centerContinuous"/>
      <protection/>
    </xf>
    <xf numFmtId="0" fontId="2" fillId="0" borderId="23" xfId="55" applyFont="1" applyBorder="1" applyAlignment="1">
      <alignment horizontal="center"/>
      <protection/>
    </xf>
    <xf numFmtId="0" fontId="2" fillId="0" borderId="24" xfId="55" applyFont="1" applyBorder="1" applyAlignment="1">
      <alignment horizontal="center"/>
      <protection/>
    </xf>
    <xf numFmtId="4" fontId="45" fillId="18" borderId="0" xfId="55" applyNumberFormat="1" applyFont="1" applyFill="1" applyAlignment="1">
      <alignment horizontal="center"/>
      <protection/>
    </xf>
    <xf numFmtId="2" fontId="0" fillId="0" borderId="12" xfId="56" applyNumberFormat="1" applyFont="1" applyBorder="1" applyAlignment="1">
      <alignment horizontal="center"/>
      <protection/>
    </xf>
    <xf numFmtId="10" fontId="2" fillId="0" borderId="0" xfId="56" applyNumberFormat="1">
      <alignment/>
      <protection/>
    </xf>
    <xf numFmtId="0" fontId="2" fillId="0" borderId="0" xfId="56" applyAlignment="1">
      <alignment horizontal="center"/>
      <protection/>
    </xf>
    <xf numFmtId="0" fontId="0" fillId="0" borderId="0" xfId="57" applyFont="1" applyBorder="1">
      <alignment/>
      <protection/>
    </xf>
    <xf numFmtId="185" fontId="2" fillId="0" borderId="22" xfId="58" applyNumberFormat="1" applyFont="1" applyFill="1" applyBorder="1" applyAlignment="1" applyProtection="1">
      <alignment horizontal="center"/>
      <protection locked="0"/>
    </xf>
    <xf numFmtId="0" fontId="2" fillId="0" borderId="20" xfId="58" applyNumberFormat="1" applyFont="1" applyFill="1" applyBorder="1" applyAlignment="1" applyProtection="1">
      <alignment horizontal="center"/>
      <protection locked="0"/>
    </xf>
    <xf numFmtId="183" fontId="0" fillId="0" borderId="12" xfId="56" applyNumberFormat="1" applyFont="1" applyBorder="1" applyAlignment="1">
      <alignment horizontal="center"/>
      <protection/>
    </xf>
    <xf numFmtId="0" fontId="0" fillId="0" borderId="0" xfId="56" applyNumberFormat="1" applyFont="1" applyBorder="1" applyAlignment="1">
      <alignment horizontal="center"/>
      <protection/>
    </xf>
    <xf numFmtId="0" fontId="2" fillId="20" borderId="0" xfId="55" applyFont="1" applyFill="1" applyBorder="1" applyAlignment="1">
      <alignment horizontal="center"/>
      <protection/>
    </xf>
    <xf numFmtId="183" fontId="46" fillId="21" borderId="12" xfId="56" applyNumberFormat="1" applyFont="1" applyFill="1" applyBorder="1" applyAlignment="1">
      <alignment horizontal="center"/>
      <protection/>
    </xf>
    <xf numFmtId="10" fontId="46" fillId="21" borderId="12" xfId="56" applyNumberFormat="1" applyFont="1" applyFill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2" fillId="0" borderId="26" xfId="56" applyBorder="1" applyAlignment="1">
      <alignment horizontal="center"/>
      <protection/>
    </xf>
    <xf numFmtId="0" fontId="0" fillId="0" borderId="0" xfId="56" applyFont="1">
      <alignment/>
      <protection/>
    </xf>
    <xf numFmtId="0" fontId="33" fillId="0" borderId="0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>
      <alignment horizontal="center"/>
      <protection/>
    </xf>
    <xf numFmtId="1" fontId="2" fillId="0" borderId="14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14" xfId="57" applyNumberFormat="1" applyFont="1" applyBorder="1" applyAlignment="1">
      <alignment horizontal="left"/>
      <protection/>
    </xf>
    <xf numFmtId="184" fontId="27" fillId="0" borderId="22" xfId="58" applyNumberFormat="1" applyFont="1" applyFill="1" applyBorder="1" applyAlignment="1">
      <alignment horizontal="center"/>
      <protection/>
    </xf>
    <xf numFmtId="184" fontId="43" fillId="0" borderId="22" xfId="58" applyNumberFormat="1" applyFont="1" applyFill="1" applyBorder="1" applyAlignment="1">
      <alignment horizontal="center"/>
      <protection/>
    </xf>
    <xf numFmtId="0" fontId="47" fillId="0" borderId="0" xfId="56" applyFont="1" applyAlignment="1">
      <alignment horizontal="centerContinuous"/>
      <protection/>
    </xf>
    <xf numFmtId="184" fontId="27" fillId="0" borderId="0" xfId="58" applyNumberFormat="1" applyFont="1">
      <alignment/>
      <protection/>
    </xf>
    <xf numFmtId="184" fontId="28" fillId="0" borderId="0" xfId="58" applyNumberFormat="1" applyFont="1" applyBorder="1">
      <alignment/>
      <protection/>
    </xf>
    <xf numFmtId="184" fontId="27" fillId="0" borderId="0" xfId="58" applyNumberFormat="1" applyFont="1" applyFill="1">
      <alignment/>
      <protection/>
    </xf>
    <xf numFmtId="184" fontId="28" fillId="0" borderId="0" xfId="58" applyNumberFormat="1" applyFont="1" applyFill="1" applyBorder="1">
      <alignment/>
      <protection/>
    </xf>
    <xf numFmtId="0" fontId="29" fillId="0" borderId="0" xfId="58" applyFont="1" applyAlignment="1" quotePrefix="1">
      <alignment horizontal="center"/>
      <protection/>
    </xf>
    <xf numFmtId="0" fontId="0" fillId="0" borderId="0" xfId="59" applyFont="1">
      <alignment/>
      <protection/>
    </xf>
    <xf numFmtId="0" fontId="30" fillId="0" borderId="0" xfId="58" applyFont="1" applyBorder="1">
      <alignment/>
      <protection/>
    </xf>
    <xf numFmtId="0" fontId="29" fillId="0" borderId="0" xfId="58" applyFont="1" applyFill="1" applyBorder="1" applyAlignment="1">
      <alignment horizontal="centerContinuous"/>
      <protection/>
    </xf>
    <xf numFmtId="0" fontId="29" fillId="0" borderId="0" xfId="58" applyFont="1" applyBorder="1" applyAlignment="1">
      <alignment horizontal="centerContinuous"/>
      <protection/>
    </xf>
    <xf numFmtId="184" fontId="2" fillId="0" borderId="0" xfId="58" applyNumberFormat="1" applyFont="1" applyBorder="1">
      <alignment/>
      <protection/>
    </xf>
    <xf numFmtId="184" fontId="2" fillId="0" borderId="0" xfId="58" applyNumberFormat="1" applyFont="1" applyFill="1" applyBorder="1">
      <alignment/>
      <protection/>
    </xf>
    <xf numFmtId="0" fontId="2" fillId="0" borderId="0" xfId="58" applyFont="1" applyBorder="1">
      <alignment/>
      <protection/>
    </xf>
    <xf numFmtId="0" fontId="27" fillId="0" borderId="0" xfId="58" applyFont="1" applyBorder="1">
      <alignment/>
      <protection/>
    </xf>
    <xf numFmtId="0" fontId="32" fillId="0" borderId="27" xfId="58" applyFont="1" applyBorder="1" applyAlignment="1">
      <alignment horizontal="center"/>
      <protection/>
    </xf>
    <xf numFmtId="0" fontId="33" fillId="0" borderId="28" xfId="58" applyFont="1" applyBorder="1" applyAlignment="1">
      <alignment horizontal="center"/>
      <protection/>
    </xf>
    <xf numFmtId="0" fontId="32" fillId="0" borderId="28" xfId="58" applyFont="1" applyFill="1" applyBorder="1" applyAlignment="1">
      <alignment horizontal="center"/>
      <protection/>
    </xf>
    <xf numFmtId="0" fontId="33" fillId="0" borderId="28" xfId="58" applyFont="1" applyFill="1" applyBorder="1" applyAlignment="1">
      <alignment horizontal="center"/>
      <protection/>
    </xf>
    <xf numFmtId="0" fontId="2" fillId="0" borderId="28" xfId="59" applyFont="1" applyBorder="1" applyAlignment="1" applyProtection="1">
      <alignment horizontal="centerContinuous"/>
      <protection locked="0"/>
    </xf>
    <xf numFmtId="185" fontId="2" fillId="0" borderId="28" xfId="58" applyNumberFormat="1" applyFont="1" applyBorder="1" applyAlignment="1" applyProtection="1">
      <alignment horizontal="centerContinuous"/>
      <protection locked="0"/>
    </xf>
    <xf numFmtId="1" fontId="2" fillId="0" borderId="28" xfId="58" applyNumberFormat="1" applyFont="1" applyBorder="1" applyAlignment="1" applyProtection="1">
      <alignment horizontal="centerContinuous"/>
      <protection locked="0"/>
    </xf>
    <xf numFmtId="185" fontId="2" fillId="0" borderId="28" xfId="58" applyNumberFormat="1" applyFont="1" applyBorder="1" applyAlignment="1" applyProtection="1">
      <alignment horizontal="center"/>
      <protection locked="0"/>
    </xf>
    <xf numFmtId="0" fontId="32" fillId="0" borderId="29" xfId="58" applyFont="1" applyBorder="1" applyAlignment="1">
      <alignment horizontal="center"/>
      <protection/>
    </xf>
    <xf numFmtId="185" fontId="2" fillId="0" borderId="28" xfId="58" applyNumberFormat="1" applyFont="1" applyFill="1" applyBorder="1" applyAlignment="1" applyProtection="1">
      <alignment horizontal="center"/>
      <protection locked="0"/>
    </xf>
    <xf numFmtId="0" fontId="2" fillId="0" borderId="16" xfId="59" applyFont="1" applyBorder="1" applyAlignment="1" applyProtection="1">
      <alignment horizontal="centerContinuous"/>
      <protection locked="0"/>
    </xf>
    <xf numFmtId="185" fontId="2" fillId="0" borderId="16" xfId="58" applyNumberFormat="1" applyFont="1" applyBorder="1" applyAlignment="1" applyProtection="1">
      <alignment horizontal="centerContinuous"/>
      <protection locked="0"/>
    </xf>
    <xf numFmtId="1" fontId="2" fillId="0" borderId="16" xfId="58" applyNumberFormat="1" applyFont="1" applyBorder="1" applyAlignment="1" applyProtection="1">
      <alignment horizontal="centerContinuous"/>
      <protection locked="0"/>
    </xf>
    <xf numFmtId="0" fontId="4" fillId="0" borderId="20" xfId="58" applyFont="1" applyFill="1" applyBorder="1" applyAlignment="1">
      <alignment horizontal="center"/>
      <protection/>
    </xf>
    <xf numFmtId="184" fontId="2" fillId="0" borderId="22" xfId="54" applyNumberFormat="1" applyFont="1" applyFill="1" applyBorder="1" applyAlignment="1">
      <alignment horizontal="center"/>
      <protection/>
    </xf>
    <xf numFmtId="1" fontId="56" fillId="0" borderId="22" xfId="58" applyNumberFormat="1" applyFont="1" applyFill="1" applyBorder="1" applyAlignment="1" applyProtection="1">
      <alignment horizontal="centerContinuous"/>
      <protection locked="0"/>
    </xf>
    <xf numFmtId="1" fontId="2" fillId="0" borderId="20" xfId="58" applyNumberFormat="1" applyFont="1" applyFill="1" applyBorder="1" applyAlignment="1" applyProtection="1" quotePrefix="1">
      <alignment horizontal="centerContinuous"/>
      <protection locked="0"/>
    </xf>
    <xf numFmtId="1" fontId="2" fillId="0" borderId="22" xfId="58" applyNumberFormat="1" applyFont="1" applyFill="1" applyBorder="1" applyAlignment="1" applyProtection="1">
      <alignment horizontal="centerContinuous"/>
      <protection locked="0"/>
    </xf>
    <xf numFmtId="0" fontId="5" fillId="0" borderId="0" xfId="55" applyFont="1" applyAlignment="1">
      <alignment horizontal="right"/>
      <protection/>
    </xf>
    <xf numFmtId="0" fontId="2" fillId="0" borderId="0" xfId="55" applyNumberFormat="1" applyFont="1" applyAlignment="1">
      <alignment horizontal="center"/>
      <protection/>
    </xf>
    <xf numFmtId="183" fontId="9" fillId="0" borderId="30" xfId="56" applyNumberFormat="1" applyFont="1" applyFill="1" applyBorder="1" applyAlignment="1">
      <alignment horizontal="center"/>
      <protection/>
    </xf>
    <xf numFmtId="10" fontId="46" fillId="22" borderId="12" xfId="56" applyNumberFormat="1" applyFont="1" applyFill="1" applyBorder="1" applyAlignment="1">
      <alignment horizontal="center"/>
      <protection/>
    </xf>
    <xf numFmtId="0" fontId="55" fillId="0" borderId="0" xfId="53">
      <alignment/>
      <protection/>
    </xf>
    <xf numFmtId="0" fontId="55" fillId="0" borderId="0" xfId="53" applyAlignment="1">
      <alignment horizontal="center"/>
      <protection/>
    </xf>
    <xf numFmtId="0" fontId="55" fillId="0" borderId="0" xfId="53" applyBorder="1">
      <alignment/>
      <protection/>
    </xf>
    <xf numFmtId="0" fontId="55" fillId="0" borderId="0" xfId="53" applyBorder="1" applyAlignment="1">
      <alignment horizontal="center"/>
      <protection/>
    </xf>
    <xf numFmtId="0" fontId="57" fillId="0" borderId="31" xfId="53" applyFont="1" applyBorder="1" applyProtection="1">
      <alignment/>
      <protection locked="0"/>
    </xf>
    <xf numFmtId="0" fontId="57" fillId="0" borderId="31" xfId="53" applyFont="1" applyBorder="1" applyAlignment="1" applyProtection="1">
      <alignment horizontal="center"/>
      <protection/>
    </xf>
    <xf numFmtId="0" fontId="58" fillId="23" borderId="31" xfId="53" applyFont="1" applyFill="1" applyBorder="1" applyAlignment="1">
      <alignment horizontal="center" wrapText="1"/>
      <protection/>
    </xf>
    <xf numFmtId="0" fontId="57" fillId="0" borderId="0" xfId="53" applyFont="1">
      <alignment/>
      <protection/>
    </xf>
    <xf numFmtId="0" fontId="57" fillId="0" borderId="0" xfId="53" applyFont="1" applyAlignment="1">
      <alignment horizontal="centerContinuous"/>
      <protection/>
    </xf>
    <xf numFmtId="0" fontId="57" fillId="0" borderId="0" xfId="53" applyFont="1" applyAlignment="1" applyProtection="1">
      <alignment horizontal="centerContinuous"/>
      <protection locked="0"/>
    </xf>
    <xf numFmtId="0" fontId="59" fillId="0" borderId="0" xfId="53" applyFont="1" applyAlignment="1">
      <alignment vertical="center"/>
      <protection/>
    </xf>
    <xf numFmtId="0" fontId="59" fillId="0" borderId="0" xfId="53" applyFont="1" applyAlignment="1">
      <alignment horizontal="centerContinuous" vertical="center"/>
      <protection/>
    </xf>
    <xf numFmtId="0" fontId="60" fillId="0" borderId="0" xfId="53" applyFont="1" applyAlignment="1" applyProtection="1">
      <alignment horizontal="centerContinuous" vertical="center"/>
      <protection locked="0"/>
    </xf>
    <xf numFmtId="0" fontId="61" fillId="0" borderId="0" xfId="53" applyFont="1" applyAlignment="1" applyProtection="1">
      <alignment horizontal="centerContinuous" vertical="center"/>
      <protection locked="0"/>
    </xf>
    <xf numFmtId="0" fontId="8" fillId="18" borderId="0" xfId="55" applyFont="1" applyFill="1" applyAlignment="1">
      <alignment horizontal="center" vertical="center"/>
      <protection/>
    </xf>
    <xf numFmtId="0" fontId="6" fillId="18" borderId="0" xfId="55" applyFont="1" applyFill="1" applyAlignment="1">
      <alignment horizontal="center" vertical="center"/>
      <protection/>
    </xf>
    <xf numFmtId="0" fontId="6" fillId="18" borderId="32" xfId="55" applyFont="1" applyFill="1" applyBorder="1" applyAlignment="1">
      <alignment horizontal="center" vertical="center"/>
      <protection/>
    </xf>
    <xf numFmtId="0" fontId="6" fillId="18" borderId="0" xfId="55" applyFont="1" applyFill="1" applyBorder="1" applyAlignment="1">
      <alignment horizontal="center" vertical="center"/>
      <protection/>
    </xf>
    <xf numFmtId="0" fontId="8" fillId="18" borderId="32" xfId="55" applyFont="1" applyFill="1" applyBorder="1" applyAlignment="1">
      <alignment horizontal="center" vertical="center"/>
      <protection/>
    </xf>
    <xf numFmtId="4" fontId="45" fillId="18" borderId="0" xfId="55" applyNumberFormat="1" applyFont="1" applyFill="1" applyBorder="1" applyAlignment="1">
      <alignment horizontal="center" vertical="center"/>
      <protection/>
    </xf>
    <xf numFmtId="4" fontId="45" fillId="18" borderId="32" xfId="55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11 ноя" xfId="67"/>
    <cellStyle name="Тысячи_11 но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%20&#1091;&#1095;&#1072;&#1089;&#1090;&#1085;&#1080;&#1082;&#1086;&#1074;_7&#1090;&#1091;&#1088;&#1086;&#1074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Пары (2)"/>
      <sheetName val="Бегунки"/>
      <sheetName val="Бриджмейт"/>
      <sheetName val="Рассадка"/>
      <sheetName val="Раскл. по 3сд."/>
      <sheetName val="Зона"/>
    </sheetNames>
    <sheetDataSet>
      <sheetData sheetId="0">
        <row r="5">
          <cell r="C5" t="str">
            <v>Тольятти</v>
          </cell>
          <cell r="D5">
            <v>3</v>
          </cell>
        </row>
        <row r="6">
          <cell r="C6" t="str">
            <v>Москва</v>
          </cell>
          <cell r="D6">
            <v>0.5</v>
          </cell>
        </row>
        <row r="7">
          <cell r="C7" t="str">
            <v>Москва</v>
          </cell>
          <cell r="D7">
            <v>1</v>
          </cell>
        </row>
        <row r="8">
          <cell r="C8" t="str">
            <v>Самара</v>
          </cell>
          <cell r="D8">
            <v>0.5</v>
          </cell>
        </row>
        <row r="9">
          <cell r="C9" t="str">
            <v>Москва</v>
          </cell>
          <cell r="D9">
            <v>1</v>
          </cell>
        </row>
        <row r="10">
          <cell r="C10" t="str">
            <v>Новокуйбышевск</v>
          </cell>
          <cell r="D10">
            <v>2</v>
          </cell>
        </row>
        <row r="11">
          <cell r="C11" t="str">
            <v>С.-Петербург</v>
          </cell>
          <cell r="D11">
            <v>1</v>
          </cell>
        </row>
        <row r="12">
          <cell r="C12" t="str">
            <v>Самара</v>
          </cell>
          <cell r="D1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PageLayoutView="0" workbookViewId="0" topLeftCell="A1">
      <selection activeCell="A5" sqref="A5"/>
    </sheetView>
  </sheetViews>
  <sheetFormatPr defaultColWidth="9.00390625" defaultRowHeight="12"/>
  <cols>
    <col min="1" max="1" width="8.125" style="142" customWidth="1"/>
    <col min="2" max="2" width="30.625" style="142" customWidth="1"/>
    <col min="3" max="3" width="21.875" style="142" bestFit="1" customWidth="1"/>
    <col min="4" max="4" width="11.00390625" style="142" customWidth="1"/>
    <col min="5" max="5" width="10.375" style="142" customWidth="1"/>
    <col min="6" max="13" width="5.875" style="142" customWidth="1"/>
    <col min="14" max="16384" width="9.125" style="142" customWidth="1"/>
  </cols>
  <sheetData>
    <row r="1" spans="1:4" s="152" customFormat="1" ht="27" customHeight="1">
      <c r="A1" s="155" t="s">
        <v>1059</v>
      </c>
      <c r="B1" s="154"/>
      <c r="C1" s="154"/>
      <c r="D1" s="153"/>
    </row>
    <row r="2" spans="1:4" ht="18.75">
      <c r="A2" s="151" t="s">
        <v>29</v>
      </c>
      <c r="B2" s="151"/>
      <c r="C2" s="151"/>
      <c r="D2" s="150"/>
    </row>
    <row r="3" spans="1:4" ht="18.75">
      <c r="A3" s="151" t="s">
        <v>28</v>
      </c>
      <c r="B3" s="151"/>
      <c r="C3" s="151"/>
      <c r="D3" s="150"/>
    </row>
    <row r="4" spans="1:4" ht="12.75" customHeight="1">
      <c r="A4" s="149"/>
      <c r="B4" s="149"/>
      <c r="C4" s="149"/>
      <c r="D4" s="149"/>
    </row>
    <row r="5" spans="1:7" ht="18.75">
      <c r="A5" s="148" t="s">
        <v>478</v>
      </c>
      <c r="B5" s="148" t="s">
        <v>799</v>
      </c>
      <c r="C5" s="148" t="s">
        <v>10</v>
      </c>
      <c r="D5" s="148" t="s">
        <v>798</v>
      </c>
      <c r="F5" s="143"/>
      <c r="G5" s="143"/>
    </row>
    <row r="6" spans="1:7" ht="18.75">
      <c r="A6" s="147">
        <v>1</v>
      </c>
      <c r="B6" s="146" t="s">
        <v>797</v>
      </c>
      <c r="C6" s="146" t="str">
        <f>'[1]Пары'!C5</f>
        <v>Тольятти</v>
      </c>
      <c r="D6" s="146">
        <f>'[1]Пары'!D5</f>
        <v>3</v>
      </c>
      <c r="F6" s="143"/>
      <c r="G6" s="143"/>
    </row>
    <row r="7" spans="1:7" ht="18.75">
      <c r="A7" s="147">
        <v>2</v>
      </c>
      <c r="B7" s="146" t="s">
        <v>796</v>
      </c>
      <c r="C7" s="146" t="str">
        <f>'[1]Пары'!C6</f>
        <v>Москва</v>
      </c>
      <c r="D7" s="146">
        <f>'[1]Пары'!D6</f>
        <v>0.5</v>
      </c>
      <c r="F7" s="143"/>
      <c r="G7" s="143"/>
    </row>
    <row r="8" spans="1:7" ht="18.75">
      <c r="A8" s="147">
        <v>3</v>
      </c>
      <c r="B8" s="146" t="s">
        <v>795</v>
      </c>
      <c r="C8" s="146" t="str">
        <f>'[1]Пары'!C7</f>
        <v>Москва</v>
      </c>
      <c r="D8" s="146">
        <f>'[1]Пары'!D7</f>
        <v>1</v>
      </c>
      <c r="F8" s="143"/>
      <c r="G8" s="143"/>
    </row>
    <row r="9" spans="1:7" ht="18.75">
      <c r="A9" s="147">
        <v>4</v>
      </c>
      <c r="B9" s="146" t="s">
        <v>794</v>
      </c>
      <c r="C9" s="146" t="str">
        <f>'[1]Пары'!C8</f>
        <v>Самара</v>
      </c>
      <c r="D9" s="146">
        <f>'[1]Пары'!D8</f>
        <v>0.5</v>
      </c>
      <c r="F9" s="143"/>
      <c r="G9" s="143"/>
    </row>
    <row r="10" spans="1:7" ht="18.75">
      <c r="A10" s="147">
        <v>5</v>
      </c>
      <c r="B10" s="146" t="s">
        <v>793</v>
      </c>
      <c r="C10" s="146" t="str">
        <f>'[1]Пары'!C9</f>
        <v>Москва</v>
      </c>
      <c r="D10" s="146">
        <f>'[1]Пары'!D9</f>
        <v>1</v>
      </c>
      <c r="F10" s="143"/>
      <c r="G10" s="143"/>
    </row>
    <row r="11" spans="1:7" ht="18.75">
      <c r="A11" s="147">
        <v>6</v>
      </c>
      <c r="B11" s="146" t="s">
        <v>792</v>
      </c>
      <c r="C11" s="146" t="str">
        <f>'[1]Пары'!C10</f>
        <v>Новокуйбышевск</v>
      </c>
      <c r="D11" s="146">
        <f>'[1]Пары'!D10</f>
        <v>2</v>
      </c>
      <c r="F11" s="143"/>
      <c r="G11" s="143"/>
    </row>
    <row r="12" spans="1:7" ht="18.75">
      <c r="A12" s="147">
        <v>7</v>
      </c>
      <c r="B12" s="146" t="s">
        <v>791</v>
      </c>
      <c r="C12" s="146" t="str">
        <f>'[1]Пары'!C11</f>
        <v>С.-Петербург</v>
      </c>
      <c r="D12" s="146">
        <f>'[1]Пары'!D11</f>
        <v>1</v>
      </c>
      <c r="F12" s="143"/>
      <c r="G12" s="143"/>
    </row>
    <row r="13" spans="1:7" ht="18.75">
      <c r="A13" s="147">
        <v>8</v>
      </c>
      <c r="B13" s="146" t="s">
        <v>790</v>
      </c>
      <c r="C13" s="146" t="str">
        <f>'[1]Пары'!C12</f>
        <v>Самара</v>
      </c>
      <c r="D13" s="146">
        <f>'[1]Пары'!D12</f>
        <v>5</v>
      </c>
      <c r="F13" s="143"/>
      <c r="G13" s="143"/>
    </row>
    <row r="14" spans="1:7" ht="6.75" customHeight="1">
      <c r="A14" s="145"/>
      <c r="B14" s="144"/>
      <c r="C14" s="144"/>
      <c r="D14" s="144"/>
      <c r="F14" s="143"/>
      <c r="G14" s="14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5" sqref="A5:A6"/>
    </sheetView>
  </sheetViews>
  <sheetFormatPr defaultColWidth="10.00390625" defaultRowHeight="12" outlineLevelCol="1"/>
  <cols>
    <col min="1" max="1" width="5.00390625" style="1" customWidth="1"/>
    <col min="2" max="2" width="5.75390625" style="2" customWidth="1"/>
    <col min="3" max="3" width="18.25390625" style="2" customWidth="1"/>
    <col min="4" max="4" width="13.875" style="1" bestFit="1" customWidth="1"/>
    <col min="5" max="5" width="6.00390625" style="1" customWidth="1"/>
    <col min="6" max="6" width="9.125" style="0" customWidth="1"/>
    <col min="7" max="8" width="8.875" style="18" customWidth="1"/>
    <col min="9" max="9" width="9.125" style="0" customWidth="1"/>
    <col min="10" max="10" width="10.00390625" style="1" customWidth="1"/>
    <col min="11" max="11" width="6.75390625" style="1" customWidth="1" outlineLevel="1"/>
    <col min="12" max="12" width="8.875" style="1" customWidth="1" outlineLevel="1"/>
    <col min="13" max="16384" width="10.00390625" style="1" customWidth="1"/>
  </cols>
  <sheetData>
    <row r="1" spans="1:9" s="15" customFormat="1" ht="15">
      <c r="A1" s="106" t="s">
        <v>1059</v>
      </c>
      <c r="B1" s="13"/>
      <c r="C1" s="13"/>
      <c r="D1" s="13"/>
      <c r="E1" s="13"/>
      <c r="F1" s="14"/>
      <c r="G1" s="16"/>
      <c r="H1" s="16"/>
      <c r="I1" s="14"/>
    </row>
    <row r="2" spans="1:9" s="15" customFormat="1" ht="13.5" customHeight="1">
      <c r="A2" s="4" t="s">
        <v>29</v>
      </c>
      <c r="B2" s="13"/>
      <c r="C2" s="13"/>
      <c r="D2" s="13"/>
      <c r="E2" s="13"/>
      <c r="F2" s="14"/>
      <c r="G2" s="16"/>
      <c r="H2" s="16"/>
      <c r="I2" s="14"/>
    </row>
    <row r="3" spans="1:9" s="15" customFormat="1" ht="12.75" customHeight="1">
      <c r="A3" s="4" t="s">
        <v>28</v>
      </c>
      <c r="B3" s="13"/>
      <c r="C3" s="13"/>
      <c r="D3" s="13"/>
      <c r="E3" s="13"/>
      <c r="F3" s="14"/>
      <c r="G3" s="16"/>
      <c r="H3" s="16"/>
      <c r="I3" s="14"/>
    </row>
    <row r="4" spans="1:10" s="5" customFormat="1" ht="12.75">
      <c r="A4" s="7"/>
      <c r="B4" s="7"/>
      <c r="C4" s="7"/>
      <c r="D4" s="6"/>
      <c r="E4" s="6"/>
      <c r="G4" s="17"/>
      <c r="H4" s="17"/>
      <c r="I4" s="93" t="s">
        <v>4</v>
      </c>
      <c r="J4" s="93">
        <f>21*2*IF(SUM(G7:G14)=0,1,IF(SUM(H7:H14)=0,2,3))</f>
        <v>126</v>
      </c>
    </row>
    <row r="5" spans="1:12" s="5" customFormat="1" ht="12.75">
      <c r="A5" s="157" t="s">
        <v>0</v>
      </c>
      <c r="B5" s="157" t="s">
        <v>8</v>
      </c>
      <c r="C5" s="159" t="s">
        <v>6</v>
      </c>
      <c r="D5" s="156" t="s">
        <v>10</v>
      </c>
      <c r="E5" s="156" t="s">
        <v>1</v>
      </c>
      <c r="F5" s="20" t="s">
        <v>2</v>
      </c>
      <c r="G5" s="20" t="s">
        <v>3</v>
      </c>
      <c r="H5" s="20" t="s">
        <v>20</v>
      </c>
      <c r="I5" s="20" t="s">
        <v>9</v>
      </c>
      <c r="J5" s="161" t="s">
        <v>5</v>
      </c>
      <c r="K5" s="156" t="s">
        <v>7</v>
      </c>
      <c r="L5" s="156" t="s">
        <v>18</v>
      </c>
    </row>
    <row r="6" spans="1:12" s="5" customFormat="1" ht="12.75">
      <c r="A6" s="158"/>
      <c r="B6" s="158"/>
      <c r="C6" s="158"/>
      <c r="D6" s="160"/>
      <c r="E6" s="160"/>
      <c r="F6" s="20" t="s">
        <v>11</v>
      </c>
      <c r="G6" s="20" t="s">
        <v>11</v>
      </c>
      <c r="H6" s="20" t="s">
        <v>11</v>
      </c>
      <c r="I6" s="20" t="s">
        <v>11</v>
      </c>
      <c r="J6" s="162"/>
      <c r="K6" s="156"/>
      <c r="L6" s="156"/>
    </row>
    <row r="7" spans="1:12" ht="12.75">
      <c r="A7" s="97">
        <f>IF(B7="","",IF(I7=I6,"=",ROW()-6))</f>
        <v>1</v>
      </c>
      <c r="B7" s="12">
        <v>6</v>
      </c>
      <c r="C7" s="3" t="s">
        <v>15</v>
      </c>
      <c r="D7" s="21" t="s">
        <v>16</v>
      </c>
      <c r="E7" s="11">
        <v>2</v>
      </c>
      <c r="F7" s="91">
        <f>SUMIF('1сес.'!$B:$B,$B7,'1сес.'!$F:$F)</f>
        <v>27</v>
      </c>
      <c r="G7" s="91">
        <f>SUMIF('2сес.'!$B:$B,$B7,'2сес.'!$F:$F)</f>
        <v>22</v>
      </c>
      <c r="H7" s="91">
        <f>SUMIF('3сес.'!$B:$B,$B7,'3сес.'!$F:$F)</f>
        <v>24</v>
      </c>
      <c r="I7" s="94">
        <f aca="true" t="shared" si="0" ref="I7:I14">SUM(F7:H7)</f>
        <v>73</v>
      </c>
      <c r="J7" s="95">
        <f aca="true" t="shared" si="1" ref="J7:J14">I7/$J$4</f>
        <v>0.5793650793650794</v>
      </c>
      <c r="K7" s="87">
        <v>11</v>
      </c>
      <c r="L7" s="87">
        <f>IF(MAX(K7,IF(ISERROR(VLOOKUP(B7,'1сес.'!B:G,6,FALSE)),0,VLOOKUP(B7,'1сес.'!B:H,7,FALSE))+IF(ISERROR(VLOOKUP(B7,'2сес.'!B:G,6,FALSE)),0,VLOOKUP(B7,'2сес.'!B:H,7,FALSE))+IF(ISERROR(VLOOKUP(B7,'3сес.'!B:G,6,FALSE)),0,VLOOKUP(B7,'3сес.'!B:H,7,FALSE)))=0,"",MAX(K7,IF(ISERROR(VLOOKUP(B7,'1сес.'!B:G,6,FALSE)),0,VLOOKUP(B7,'1сес.'!B:H,7,FALSE))+IF(ISERROR(VLOOKUP(B7,'2сес.'!B:G,6,FALSE)),0,VLOOKUP(B7,'2сес.'!B:H,7,FALSE))+IF(ISERROR(VLOOKUP(B7,'3сес.'!B:G,6,FALSE)),0,VLOOKUP(B7,'3сес.'!B:H,7,FALSE))))</f>
        <v>11</v>
      </c>
    </row>
    <row r="8" spans="1:12" ht="12.75">
      <c r="A8" s="97">
        <v>2</v>
      </c>
      <c r="B8" s="12">
        <v>4</v>
      </c>
      <c r="C8" s="3" t="s">
        <v>17</v>
      </c>
      <c r="D8" s="21" t="s">
        <v>12</v>
      </c>
      <c r="E8" s="11">
        <v>0.5</v>
      </c>
      <c r="F8" s="91">
        <f>SUMIF('1сес.'!$B:$B,$B8,'1сес.'!$F:$F)</f>
        <v>25</v>
      </c>
      <c r="G8" s="91">
        <f>SUMIF('2сес.'!$B:$B,$B8,'2сес.'!$F:$F)</f>
        <v>20</v>
      </c>
      <c r="H8" s="91">
        <f>SUMIF('3сес.'!$B:$B,$B8,'3сес.'!$F:$F)</f>
        <v>28</v>
      </c>
      <c r="I8" s="94">
        <f t="shared" si="0"/>
        <v>73</v>
      </c>
      <c r="J8" s="95">
        <f t="shared" si="1"/>
        <v>0.5793650793650794</v>
      </c>
      <c r="K8" s="87">
        <v>3</v>
      </c>
      <c r="L8" s="87">
        <f>IF(MAX(K8,IF(ISERROR(VLOOKUP(B8,'1сес.'!B:G,6,FALSE)),0,VLOOKUP(B8,'1сес.'!B:H,7,FALSE))+IF(ISERROR(VLOOKUP(B8,'2сес.'!B:G,6,FALSE)),0,VLOOKUP(B8,'2сес.'!B:H,7,FALSE))+IF(ISERROR(VLOOKUP(B8,'3сес.'!B:G,6,FALSE)),0,VLOOKUP(B8,'3сес.'!B:H,7,FALSE)))=0,"",MAX(K8,IF(ISERROR(VLOOKUP(B8,'1сес.'!B:G,6,FALSE)),0,VLOOKUP(B8,'1сес.'!B:H,7,FALSE))+IF(ISERROR(VLOOKUP(B8,'2сес.'!B:G,6,FALSE)),0,VLOOKUP(B8,'2сес.'!B:H,7,FALSE))+IF(ISERROR(VLOOKUP(B8,'3сес.'!B:G,6,FALSE)),0,VLOOKUP(B8,'3сес.'!B:H,7,FALSE))))</f>
        <v>6</v>
      </c>
    </row>
    <row r="9" spans="1:12" ht="12.75">
      <c r="A9" s="97">
        <f>IF(B9="","",IF(I9=I8,"=",ROW()-6))</f>
        <v>3</v>
      </c>
      <c r="B9" s="12">
        <v>3</v>
      </c>
      <c r="C9" s="3" t="s">
        <v>23</v>
      </c>
      <c r="D9" s="21" t="s">
        <v>22</v>
      </c>
      <c r="E9" s="11">
        <v>1</v>
      </c>
      <c r="F9" s="91">
        <f>SUMIF('1сес.'!$B:$B,$B9,'1сес.'!$F:$F)</f>
        <v>27</v>
      </c>
      <c r="G9" s="91">
        <f>SUMIF('2сес.'!$B:$B,$B9,'2сес.'!$F:$F)</f>
        <v>20</v>
      </c>
      <c r="H9" s="91">
        <f>SUMIF('3сес.'!$B:$B,$B9,'3сес.'!$F:$F)</f>
        <v>22</v>
      </c>
      <c r="I9" s="94">
        <f t="shared" si="0"/>
        <v>69</v>
      </c>
      <c r="J9" s="95">
        <f t="shared" si="1"/>
        <v>0.5476190476190477</v>
      </c>
      <c r="K9" s="87">
        <v>1</v>
      </c>
      <c r="L9" s="87">
        <f>IF(MAX(K9,IF(ISERROR(VLOOKUP(B9,'1сес.'!B:G,6,FALSE)),0,VLOOKUP(B9,'1сес.'!B:H,7,FALSE))+IF(ISERROR(VLOOKUP(B9,'2сес.'!B:G,6,FALSE)),0,VLOOKUP(B9,'2сес.'!B:H,7,FALSE))+IF(ISERROR(VLOOKUP(B9,'3сес.'!B:G,6,FALSE)),0,VLOOKUP(B9,'3сес.'!B:H,7,FALSE)))=0,"",MAX(K9,IF(ISERROR(VLOOKUP(B9,'1сес.'!B:G,6,FALSE)),0,VLOOKUP(B9,'1сес.'!B:H,7,FALSE))+IF(ISERROR(VLOOKUP(B9,'2сес.'!B:G,6,FALSE)),0,VLOOKUP(B9,'2сес.'!B:H,7,FALSE))+IF(ISERROR(VLOOKUP(B9,'3сес.'!B:G,6,FALSE)),0,VLOOKUP(B9,'3сес.'!B:H,7,FALSE))))</f>
        <v>4</v>
      </c>
    </row>
    <row r="10" spans="1:12" ht="12.75">
      <c r="A10" s="97">
        <f>IF(B10="","",IF(I10=I9,"=",ROW()-6))</f>
        <v>4</v>
      </c>
      <c r="B10" s="12">
        <v>7</v>
      </c>
      <c r="C10" s="3" t="s">
        <v>25</v>
      </c>
      <c r="D10" s="21" t="s">
        <v>26</v>
      </c>
      <c r="E10" s="11">
        <v>1</v>
      </c>
      <c r="F10" s="91">
        <f>SUMIF('1сес.'!$B:$B,$B10,'1сес.'!$F:$F)</f>
        <v>25</v>
      </c>
      <c r="G10" s="91">
        <f>SUMIF('2сес.'!$B:$B,$B10,'2сес.'!$F:$F)</f>
        <v>24</v>
      </c>
      <c r="H10" s="91">
        <f>SUMIF('3сес.'!$B:$B,$B10,'3сес.'!$F:$F)</f>
        <v>18</v>
      </c>
      <c r="I10" s="94">
        <f t="shared" si="0"/>
        <v>67</v>
      </c>
      <c r="J10" s="95">
        <f t="shared" si="1"/>
        <v>0.5317460317460317</v>
      </c>
      <c r="K10" s="87"/>
      <c r="L10" s="87">
        <f>IF(MAX(K10,IF(ISERROR(VLOOKUP(B10,'1сес.'!B:G,6,FALSE)),0,VLOOKUP(B10,'1сес.'!B:H,7,FALSE))+IF(ISERROR(VLOOKUP(B10,'2сес.'!B:G,6,FALSE)),0,VLOOKUP(B10,'2сес.'!B:H,7,FALSE))+IF(ISERROR(VLOOKUP(B10,'3сес.'!B:G,6,FALSE)),0,VLOOKUP(B10,'3сес.'!B:H,7,FALSE)))=0,"",MAX(K10,IF(ISERROR(VLOOKUP(B10,'1сес.'!B:G,6,FALSE)),0,VLOOKUP(B10,'1сес.'!B:H,7,FALSE))+IF(ISERROR(VLOOKUP(B10,'2сес.'!B:G,6,FALSE)),0,VLOOKUP(B10,'2сес.'!B:H,7,FALSE))+IF(ISERROR(VLOOKUP(B10,'3сес.'!B:G,6,FALSE)),0,VLOOKUP(B10,'3сес.'!B:H,7,FALSE))))</f>
        <v>3</v>
      </c>
    </row>
    <row r="11" spans="1:12" ht="12.75">
      <c r="A11" s="97">
        <v>5</v>
      </c>
      <c r="B11" s="12">
        <v>5</v>
      </c>
      <c r="C11" s="3" t="s">
        <v>24</v>
      </c>
      <c r="D11" s="21" t="s">
        <v>22</v>
      </c>
      <c r="E11" s="11">
        <v>1</v>
      </c>
      <c r="F11" s="91">
        <f>SUMIF('1сес.'!$B:$B,$B11,'1сес.'!$F:$F)</f>
        <v>19</v>
      </c>
      <c r="G11" s="91">
        <f>SUMIF('2сес.'!$B:$B,$B11,'2сес.'!$F:$F)</f>
        <v>22</v>
      </c>
      <c r="H11" s="91">
        <f>SUMIF('3сес.'!$B:$B,$B11,'3сес.'!$F:$F)</f>
        <v>26</v>
      </c>
      <c r="I11" s="94">
        <f t="shared" si="0"/>
        <v>67</v>
      </c>
      <c r="J11" s="95">
        <f t="shared" si="1"/>
        <v>0.5317460317460317</v>
      </c>
      <c r="K11" s="87"/>
      <c r="L11" s="87">
        <f>IF(MAX(K11,IF(ISERROR(VLOOKUP(B11,'1сес.'!B:G,6,FALSE)),0,VLOOKUP(B11,'1сес.'!B:H,7,FALSE))+IF(ISERROR(VLOOKUP(B11,'2сес.'!B:G,6,FALSE)),0,VLOOKUP(B11,'2сес.'!B:H,7,FALSE))+IF(ISERROR(VLOOKUP(B11,'3сес.'!B:G,6,FALSE)),0,VLOOKUP(B11,'3сес.'!B:H,7,FALSE)))=0,"",MAX(K11,IF(ISERROR(VLOOKUP(B11,'1сес.'!B:G,6,FALSE)),0,VLOOKUP(B11,'1сес.'!B:H,7,FALSE))+IF(ISERROR(VLOOKUP(B11,'2сес.'!B:G,6,FALSE)),0,VLOOKUP(B11,'2сес.'!B:H,7,FALSE))+IF(ISERROR(VLOOKUP(B11,'3сес.'!B:G,6,FALSE)),0,VLOOKUP(B11,'3сес.'!B:H,7,FALSE))))</f>
        <v>2</v>
      </c>
    </row>
    <row r="12" spans="1:12" ht="12.75">
      <c r="A12" s="97">
        <f>IF(B12="","",IF(I12=I11,"=",ROW()-6))</f>
        <v>6</v>
      </c>
      <c r="B12" s="12">
        <v>2</v>
      </c>
      <c r="C12" s="3" t="s">
        <v>21</v>
      </c>
      <c r="D12" s="21" t="s">
        <v>22</v>
      </c>
      <c r="E12" s="11">
        <v>0.5</v>
      </c>
      <c r="F12" s="91">
        <f>SUMIF('1сес.'!$B:$B,$B12,'1сес.'!$F:$F)</f>
        <v>17</v>
      </c>
      <c r="G12" s="91">
        <f>SUMIF('2сес.'!$B:$B,$B12,'2сес.'!$F:$F)</f>
        <v>26</v>
      </c>
      <c r="H12" s="91">
        <f>SUMIF('3сес.'!$B:$B,$B12,'3сес.'!$F:$F)</f>
        <v>12</v>
      </c>
      <c r="I12" s="94">
        <f t="shared" si="0"/>
        <v>55</v>
      </c>
      <c r="J12" s="95">
        <f t="shared" si="1"/>
        <v>0.4365079365079365</v>
      </c>
      <c r="K12" s="87"/>
      <c r="L12" s="87">
        <f>IF(MAX(K12,IF(ISERROR(VLOOKUP(B12,'1сес.'!B:G,6,FALSE)),0,VLOOKUP(B12,'1сес.'!B:H,7,FALSE))+IF(ISERROR(VLOOKUP(B12,'2сес.'!B:G,6,FALSE)),0,VLOOKUP(B12,'2сес.'!B:H,7,FALSE))+IF(ISERROR(VLOOKUP(B12,'3сес.'!B:G,6,FALSE)),0,VLOOKUP(B12,'3сес.'!B:H,7,FALSE)))=0,"",MAX(K12,IF(ISERROR(VLOOKUP(B12,'1сес.'!B:G,6,FALSE)),0,VLOOKUP(B12,'1сес.'!B:H,7,FALSE))+IF(ISERROR(VLOOKUP(B12,'2сес.'!B:G,6,FALSE)),0,VLOOKUP(B12,'2сес.'!B:H,7,FALSE))+IF(ISERROR(VLOOKUP(B12,'3сес.'!B:G,6,FALSE)),0,VLOOKUP(B12,'3сес.'!B:H,7,FALSE))))</f>
        <v>5</v>
      </c>
    </row>
    <row r="13" spans="1:12" ht="12.75">
      <c r="A13" s="97">
        <f>IF(B13="","",IF(I13=I12,"=",ROW()-6))</f>
        <v>7</v>
      </c>
      <c r="B13" s="12">
        <v>1</v>
      </c>
      <c r="C13" s="3" t="s">
        <v>14</v>
      </c>
      <c r="D13" s="21" t="s">
        <v>13</v>
      </c>
      <c r="E13" s="11">
        <v>3</v>
      </c>
      <c r="F13" s="91">
        <f>SUMIF('1сес.'!$B:$B,$B13,'1сес.'!$F:$F)</f>
        <v>9</v>
      </c>
      <c r="G13" s="91">
        <f>SUMIF('2сес.'!$B:$B,$B13,'2сес.'!$F:$F)</f>
        <v>22</v>
      </c>
      <c r="H13" s="91">
        <f>SUMIF('3сес.'!$B:$B,$B13,'3сес.'!$F:$F)</f>
        <v>22</v>
      </c>
      <c r="I13" s="94">
        <f t="shared" si="0"/>
        <v>53</v>
      </c>
      <c r="J13" s="95">
        <f t="shared" si="1"/>
        <v>0.42063492063492064</v>
      </c>
      <c r="K13" s="87"/>
      <c r="L13" s="87">
        <f>IF(MAX(K13,IF(ISERROR(VLOOKUP(B13,'1сес.'!B:G,6,FALSE)),0,VLOOKUP(B13,'1сес.'!B:H,7,FALSE))+IF(ISERROR(VLOOKUP(B13,'2сес.'!B:G,6,FALSE)),0,VLOOKUP(B13,'2сес.'!B:H,7,FALSE))+IF(ISERROR(VLOOKUP(B13,'3сес.'!B:G,6,FALSE)),0,VLOOKUP(B13,'3сес.'!B:H,7,FALSE)))=0,"",MAX(K13,IF(ISERROR(VLOOKUP(B13,'1сес.'!B:G,6,FALSE)),0,VLOOKUP(B13,'1сес.'!B:H,7,FALSE))+IF(ISERROR(VLOOKUP(B13,'2сес.'!B:G,6,FALSE)),0,VLOOKUP(B13,'2сес.'!B:H,7,FALSE))+IF(ISERROR(VLOOKUP(B13,'3сес.'!B:G,6,FALSE)),0,VLOOKUP(B13,'3сес.'!B:H,7,FALSE))))</f>
      </c>
    </row>
    <row r="14" spans="1:12" ht="12.75">
      <c r="A14" s="19">
        <f>IF(B14="","",IF(I14=I13,"=",ROW()-6))</f>
        <v>8</v>
      </c>
      <c r="B14" s="12">
        <v>8</v>
      </c>
      <c r="C14" s="3" t="s">
        <v>27</v>
      </c>
      <c r="D14" s="21" t="s">
        <v>12</v>
      </c>
      <c r="E14" s="11">
        <v>5</v>
      </c>
      <c r="F14" s="91">
        <f>SUMIF('1сес.'!$B:$B,$B14,'1сес.'!$F:$F)</f>
        <v>19</v>
      </c>
      <c r="G14" s="91">
        <f>SUMIF('2сес.'!$B:$B,$B14,'2сес.'!$F:$F)</f>
        <v>12</v>
      </c>
      <c r="H14" s="91">
        <f>SUMIF('3сес.'!$B:$B,$B14,'3сес.'!$F:$F)</f>
        <v>16</v>
      </c>
      <c r="I14" s="94">
        <f t="shared" si="0"/>
        <v>47</v>
      </c>
      <c r="J14" s="95">
        <f t="shared" si="1"/>
        <v>0.373015873015873</v>
      </c>
      <c r="K14" s="87"/>
      <c r="L14" s="87">
        <f>IF(MAX(K14,IF(ISERROR(VLOOKUP(B14,'1сес.'!B:G,6,FALSE)),0,VLOOKUP(B14,'1сес.'!B:H,7,FALSE))+IF(ISERROR(VLOOKUP(B14,'2сес.'!B:G,6,FALSE)),0,VLOOKUP(B14,'2сес.'!B:H,7,FALSE))+IF(ISERROR(VLOOKUP(B14,'3сес.'!B:G,6,FALSE)),0,VLOOKUP(B14,'3сес.'!B:H,7,FALSE)))=0,"",MAX(K14,IF(ISERROR(VLOOKUP(B14,'1сес.'!B:G,6,FALSE)),0,VLOOKUP(B14,'1сес.'!B:H,7,FALSE))+IF(ISERROR(VLOOKUP(B14,'2сес.'!B:G,6,FALSE)),0,VLOOKUP(B14,'2сес.'!B:H,7,FALSE))+IF(ISERROR(VLOOKUP(B14,'3сес.'!B:G,6,FALSE)),0,VLOOKUP(B14,'3сес.'!B:H,7,FALSE))))</f>
      </c>
    </row>
    <row r="16" ht="12.75">
      <c r="A16" s="98" t="s">
        <v>19</v>
      </c>
    </row>
  </sheetData>
  <sheetProtection/>
  <mergeCells count="8">
    <mergeCell ref="L5:L6"/>
    <mergeCell ref="K5:K6"/>
    <mergeCell ref="A5:A6"/>
    <mergeCell ref="B5:B6"/>
    <mergeCell ref="C5:C6"/>
    <mergeCell ref="D5:D6"/>
    <mergeCell ref="E5:E6"/>
    <mergeCell ref="J5:J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" customWidth="1"/>
    <col min="2" max="2" width="6.00390625" style="2" customWidth="1"/>
    <col min="3" max="3" width="18.25390625" style="2" customWidth="1"/>
    <col min="4" max="4" width="6.75390625" style="1" customWidth="1"/>
    <col min="5" max="5" width="7.75390625" style="86" customWidth="1"/>
    <col min="6" max="6" width="6.875" style="87" customWidth="1"/>
    <col min="7" max="7" width="9.125" style="0" customWidth="1"/>
    <col min="8" max="8" width="6.00390625" style="18" customWidth="1"/>
    <col min="9" max="9" width="6.375" style="1" customWidth="1"/>
    <col min="10" max="16384" width="10.00390625" style="1" customWidth="1"/>
  </cols>
  <sheetData>
    <row r="1" spans="1:8" s="15" customFormat="1" ht="12.75" customHeight="1">
      <c r="A1" s="4" t="s">
        <v>29</v>
      </c>
      <c r="B1" s="13"/>
      <c r="C1" s="13"/>
      <c r="D1" s="13"/>
      <c r="E1" s="14"/>
      <c r="F1" s="79"/>
      <c r="G1" s="14"/>
      <c r="H1" s="16"/>
    </row>
    <row r="2" spans="1:8" s="15" customFormat="1" ht="12.75" customHeight="1">
      <c r="A2" s="4" t="s">
        <v>475</v>
      </c>
      <c r="B2" s="13"/>
      <c r="C2" s="13"/>
      <c r="D2" s="13"/>
      <c r="E2" s="14"/>
      <c r="F2" s="79"/>
      <c r="G2" s="14"/>
      <c r="H2" s="16"/>
    </row>
    <row r="3" spans="1:8" s="5" customFormat="1" ht="12.75">
      <c r="A3" s="80"/>
      <c r="C3" s="81"/>
      <c r="D3" s="138" t="s">
        <v>476</v>
      </c>
      <c r="E3" s="6">
        <v>8</v>
      </c>
      <c r="G3" s="82" t="s">
        <v>4</v>
      </c>
      <c r="H3" s="17"/>
    </row>
    <row r="4" spans="1:9" s="5" customFormat="1" ht="12.75">
      <c r="A4" s="7"/>
      <c r="B4" s="7"/>
      <c r="C4" s="7"/>
      <c r="D4" s="6" t="s">
        <v>477</v>
      </c>
      <c r="E4" s="6">
        <v>21</v>
      </c>
      <c r="G4" s="83">
        <v>42</v>
      </c>
      <c r="H4" s="139"/>
      <c r="I4" s="5">
        <v>21</v>
      </c>
    </row>
    <row r="5" spans="1:8" s="5" customFormat="1" ht="12.75">
      <c r="A5" s="8" t="s">
        <v>0</v>
      </c>
      <c r="B5" s="8" t="s">
        <v>478</v>
      </c>
      <c r="C5" s="9"/>
      <c r="D5" s="10" t="s">
        <v>1</v>
      </c>
      <c r="E5" s="10" t="s">
        <v>479</v>
      </c>
      <c r="F5" s="84" t="s">
        <v>75</v>
      </c>
      <c r="G5" s="84" t="s">
        <v>5</v>
      </c>
      <c r="H5" s="10" t="s">
        <v>7</v>
      </c>
    </row>
    <row r="6" spans="1:11" ht="12.75">
      <c r="A6" s="19">
        <v>1</v>
      </c>
      <c r="B6" s="12">
        <v>3</v>
      </c>
      <c r="C6" s="3" t="s">
        <v>23</v>
      </c>
      <c r="D6" s="11">
        <v>1</v>
      </c>
      <c r="E6" s="140">
        <v>37.5</v>
      </c>
      <c r="F6" s="85">
        <v>27</v>
      </c>
      <c r="G6" s="141">
        <v>0.6428571428571429</v>
      </c>
      <c r="H6" s="92">
        <v>4</v>
      </c>
      <c r="I6" s="5"/>
      <c r="K6" s="5"/>
    </row>
    <row r="7" spans="1:11" ht="12.75">
      <c r="A7" s="19" t="s">
        <v>480</v>
      </c>
      <c r="B7" s="12">
        <v>6</v>
      </c>
      <c r="C7" s="3" t="s">
        <v>15</v>
      </c>
      <c r="D7" s="11">
        <v>2</v>
      </c>
      <c r="E7" s="140">
        <v>14.5</v>
      </c>
      <c r="F7" s="85">
        <v>27</v>
      </c>
      <c r="G7" s="141">
        <v>0.6428571428571429</v>
      </c>
      <c r="H7" s="92">
        <v>4</v>
      </c>
      <c r="I7" s="5"/>
      <c r="K7" s="5"/>
    </row>
    <row r="8" spans="1:11" ht="12.75">
      <c r="A8" s="19">
        <v>3</v>
      </c>
      <c r="B8" s="12">
        <v>4</v>
      </c>
      <c r="C8" s="3" t="s">
        <v>17</v>
      </c>
      <c r="D8" s="11">
        <v>0.5</v>
      </c>
      <c r="E8" s="140">
        <v>11.5</v>
      </c>
      <c r="F8" s="85">
        <v>25</v>
      </c>
      <c r="G8" s="141">
        <v>0.5952380952380952</v>
      </c>
      <c r="H8" s="92">
        <v>1</v>
      </c>
      <c r="I8" s="5"/>
      <c r="K8" s="5"/>
    </row>
    <row r="9" spans="1:11" ht="12.75">
      <c r="A9" s="19" t="s">
        <v>480</v>
      </c>
      <c r="B9" s="12">
        <v>7</v>
      </c>
      <c r="C9" s="3" t="s">
        <v>25</v>
      </c>
      <c r="D9" s="11">
        <v>1</v>
      </c>
      <c r="E9" s="140">
        <v>21.5</v>
      </c>
      <c r="F9" s="85">
        <v>25</v>
      </c>
      <c r="G9" s="141">
        <v>0.5952380952380952</v>
      </c>
      <c r="H9" s="92">
        <v>1</v>
      </c>
      <c r="I9" s="5"/>
      <c r="K9" s="5"/>
    </row>
    <row r="10" spans="1:11" ht="12.75">
      <c r="A10" s="19">
        <v>5</v>
      </c>
      <c r="B10" s="12">
        <v>5</v>
      </c>
      <c r="C10" s="3" t="s">
        <v>24</v>
      </c>
      <c r="D10" s="11">
        <v>1</v>
      </c>
      <c r="E10" s="140">
        <v>9.5</v>
      </c>
      <c r="F10" s="85">
        <v>19</v>
      </c>
      <c r="G10" s="141">
        <v>0.4523809523809524</v>
      </c>
      <c r="H10" s="92"/>
      <c r="I10" s="5"/>
      <c r="K10" s="5"/>
    </row>
    <row r="11" spans="1:11" ht="12.75">
      <c r="A11" s="19" t="s">
        <v>480</v>
      </c>
      <c r="B11" s="12">
        <v>8</v>
      </c>
      <c r="C11" s="96" t="s">
        <v>27</v>
      </c>
      <c r="D11" s="11">
        <v>5</v>
      </c>
      <c r="E11" s="140">
        <v>-13.5</v>
      </c>
      <c r="F11" s="85">
        <v>19</v>
      </c>
      <c r="G11" s="141">
        <v>0.4523809523809524</v>
      </c>
      <c r="H11" s="92"/>
      <c r="I11" s="5"/>
      <c r="K11" s="5"/>
    </row>
    <row r="12" spans="1:11" ht="12.75">
      <c r="A12" s="19">
        <v>7</v>
      </c>
      <c r="B12" s="12">
        <v>2</v>
      </c>
      <c r="C12" s="3" t="s">
        <v>21</v>
      </c>
      <c r="D12" s="11">
        <v>0.5</v>
      </c>
      <c r="E12" s="140">
        <v>-29.5</v>
      </c>
      <c r="F12" s="85">
        <v>17</v>
      </c>
      <c r="G12" s="141">
        <v>0.40476190476190477</v>
      </c>
      <c r="H12" s="92"/>
      <c r="I12" s="5"/>
      <c r="K12" s="5"/>
    </row>
    <row r="13" spans="1:11" ht="12.75">
      <c r="A13" s="19">
        <v>8</v>
      </c>
      <c r="B13" s="12">
        <v>1</v>
      </c>
      <c r="C13" s="3" t="s">
        <v>14</v>
      </c>
      <c r="D13" s="11">
        <v>3</v>
      </c>
      <c r="E13" s="140">
        <v>-51.5</v>
      </c>
      <c r="F13" s="85">
        <v>9</v>
      </c>
      <c r="G13" s="141">
        <v>0.21428571428571427</v>
      </c>
      <c r="H13" s="92"/>
      <c r="I13" s="5"/>
      <c r="K13" s="5"/>
    </row>
    <row r="14" ht="12.75">
      <c r="K14" s="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" customWidth="1"/>
    <col min="2" max="2" width="6.00390625" style="2" customWidth="1"/>
    <col min="3" max="3" width="18.25390625" style="2" customWidth="1"/>
    <col min="4" max="4" width="6.75390625" style="1" customWidth="1"/>
    <col min="5" max="5" width="7.75390625" style="86" customWidth="1"/>
    <col min="6" max="6" width="6.875" style="87" customWidth="1"/>
    <col min="7" max="7" width="9.125" style="0" customWidth="1"/>
    <col min="8" max="8" width="6.00390625" style="18" customWidth="1"/>
    <col min="9" max="9" width="6.375" style="1" customWidth="1"/>
    <col min="10" max="16384" width="10.00390625" style="1" customWidth="1"/>
  </cols>
  <sheetData>
    <row r="1" spans="1:8" s="15" customFormat="1" ht="12.75" customHeight="1">
      <c r="A1" s="4" t="s">
        <v>29</v>
      </c>
      <c r="B1" s="13"/>
      <c r="C1" s="13"/>
      <c r="D1" s="13"/>
      <c r="E1" s="14"/>
      <c r="F1" s="79"/>
      <c r="G1" s="14"/>
      <c r="H1" s="16"/>
    </row>
    <row r="2" spans="1:8" s="15" customFormat="1" ht="12.75" customHeight="1">
      <c r="A2" s="4" t="s">
        <v>481</v>
      </c>
      <c r="B2" s="13"/>
      <c r="C2" s="13"/>
      <c r="D2" s="13"/>
      <c r="E2" s="14"/>
      <c r="F2" s="79"/>
      <c r="G2" s="14"/>
      <c r="H2" s="16"/>
    </row>
    <row r="3" spans="1:8" s="5" customFormat="1" ht="12.75">
      <c r="A3" s="80"/>
      <c r="C3" s="81"/>
      <c r="D3" s="138" t="s">
        <v>476</v>
      </c>
      <c r="E3" s="6">
        <v>8</v>
      </c>
      <c r="G3" s="82" t="s">
        <v>4</v>
      </c>
      <c r="H3" s="17"/>
    </row>
    <row r="4" spans="1:9" s="5" customFormat="1" ht="12.75">
      <c r="A4" s="7"/>
      <c r="B4" s="7"/>
      <c r="C4" s="7"/>
      <c r="D4" s="6" t="s">
        <v>477</v>
      </c>
      <c r="E4" s="6">
        <v>21</v>
      </c>
      <c r="G4" s="83">
        <v>42</v>
      </c>
      <c r="H4" s="139"/>
      <c r="I4" s="5">
        <v>21</v>
      </c>
    </row>
    <row r="5" spans="1:8" s="5" customFormat="1" ht="12.75">
      <c r="A5" s="8" t="s">
        <v>0</v>
      </c>
      <c r="B5" s="8" t="s">
        <v>478</v>
      </c>
      <c r="C5" s="9"/>
      <c r="D5" s="10" t="s">
        <v>1</v>
      </c>
      <c r="E5" s="10" t="s">
        <v>479</v>
      </c>
      <c r="F5" s="84" t="s">
        <v>75</v>
      </c>
      <c r="G5" s="84" t="s">
        <v>5</v>
      </c>
      <c r="H5" s="10" t="s">
        <v>7</v>
      </c>
    </row>
    <row r="6" spans="1:11" ht="12.75">
      <c r="A6" s="19">
        <v>1</v>
      </c>
      <c r="B6" s="12">
        <v>2</v>
      </c>
      <c r="C6" s="3" t="s">
        <v>21</v>
      </c>
      <c r="D6" s="11">
        <v>0.5</v>
      </c>
      <c r="E6" s="140">
        <v>5.5</v>
      </c>
      <c r="F6" s="85">
        <v>26</v>
      </c>
      <c r="G6" s="141">
        <v>0.6190476190476191</v>
      </c>
      <c r="H6" s="92">
        <v>5</v>
      </c>
      <c r="I6" s="5"/>
      <c r="K6" s="5"/>
    </row>
    <row r="7" spans="1:11" ht="12.75">
      <c r="A7" s="19">
        <v>2</v>
      </c>
      <c r="B7" s="12">
        <v>7</v>
      </c>
      <c r="C7" s="3" t="s">
        <v>25</v>
      </c>
      <c r="D7" s="11">
        <v>1</v>
      </c>
      <c r="E7" s="140">
        <v>19.5</v>
      </c>
      <c r="F7" s="85">
        <v>24</v>
      </c>
      <c r="G7" s="141">
        <v>0.5714285714285714</v>
      </c>
      <c r="H7" s="92">
        <v>2</v>
      </c>
      <c r="I7" s="5"/>
      <c r="K7" s="5"/>
    </row>
    <row r="8" spans="1:11" ht="12.75">
      <c r="A8" s="19">
        <v>3</v>
      </c>
      <c r="B8" s="12">
        <v>1</v>
      </c>
      <c r="C8" s="3" t="s">
        <v>14</v>
      </c>
      <c r="D8" s="11">
        <v>3</v>
      </c>
      <c r="E8" s="140">
        <v>-8.5</v>
      </c>
      <c r="F8" s="85">
        <v>22</v>
      </c>
      <c r="G8" s="141">
        <v>0.5238095238095238</v>
      </c>
      <c r="H8" s="92"/>
      <c r="I8" s="5"/>
      <c r="K8" s="5"/>
    </row>
    <row r="9" spans="1:11" ht="12.75">
      <c r="A9" s="19" t="s">
        <v>480</v>
      </c>
      <c r="B9" s="12">
        <v>5</v>
      </c>
      <c r="C9" s="3" t="s">
        <v>24</v>
      </c>
      <c r="D9" s="11">
        <v>1</v>
      </c>
      <c r="E9" s="140">
        <v>5.5</v>
      </c>
      <c r="F9" s="85">
        <v>22</v>
      </c>
      <c r="G9" s="141">
        <v>0.5238095238095238</v>
      </c>
      <c r="H9" s="92"/>
      <c r="I9" s="5"/>
      <c r="K9" s="5"/>
    </row>
    <row r="10" spans="1:11" ht="12.75">
      <c r="A10" s="19" t="s">
        <v>480</v>
      </c>
      <c r="B10" s="12">
        <v>6</v>
      </c>
      <c r="C10" s="3" t="s">
        <v>15</v>
      </c>
      <c r="D10" s="11">
        <v>2</v>
      </c>
      <c r="E10" s="140">
        <v>3.5</v>
      </c>
      <c r="F10" s="85">
        <v>22</v>
      </c>
      <c r="G10" s="141">
        <v>0.5238095238095238</v>
      </c>
      <c r="H10" s="92"/>
      <c r="I10" s="5"/>
      <c r="K10" s="5"/>
    </row>
    <row r="11" spans="1:11" ht="12.75">
      <c r="A11" s="19">
        <v>6</v>
      </c>
      <c r="B11" s="12">
        <v>3</v>
      </c>
      <c r="C11" s="96" t="s">
        <v>23</v>
      </c>
      <c r="D11" s="11">
        <v>1</v>
      </c>
      <c r="E11" s="140">
        <v>3.5</v>
      </c>
      <c r="F11" s="85">
        <v>20</v>
      </c>
      <c r="G11" s="141">
        <v>0.47619047619047616</v>
      </c>
      <c r="H11" s="92"/>
      <c r="I11" s="5"/>
      <c r="K11" s="5"/>
    </row>
    <row r="12" spans="1:11" ht="12.75">
      <c r="A12" s="19" t="s">
        <v>480</v>
      </c>
      <c r="B12" s="12">
        <v>4</v>
      </c>
      <c r="C12" s="3" t="s">
        <v>17</v>
      </c>
      <c r="D12" s="11">
        <v>0.5</v>
      </c>
      <c r="E12" s="140">
        <v>-6.5</v>
      </c>
      <c r="F12" s="85">
        <v>20</v>
      </c>
      <c r="G12" s="141">
        <v>0.47619047619047616</v>
      </c>
      <c r="H12" s="92"/>
      <c r="I12" s="5"/>
      <c r="K12" s="5"/>
    </row>
    <row r="13" spans="1:11" ht="12.75">
      <c r="A13" s="19">
        <v>8</v>
      </c>
      <c r="B13" s="12">
        <v>8</v>
      </c>
      <c r="C13" s="3" t="s">
        <v>27</v>
      </c>
      <c r="D13" s="11">
        <v>5</v>
      </c>
      <c r="E13" s="140">
        <v>-22.5</v>
      </c>
      <c r="F13" s="85">
        <v>12</v>
      </c>
      <c r="G13" s="141">
        <v>0.2857142857142857</v>
      </c>
      <c r="H13" s="92"/>
      <c r="I13" s="5"/>
      <c r="K13" s="5"/>
    </row>
    <row r="14" ht="12.75">
      <c r="K14" s="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" customWidth="1"/>
    <col min="2" max="2" width="6.00390625" style="2" customWidth="1"/>
    <col min="3" max="3" width="18.25390625" style="2" customWidth="1"/>
    <col min="4" max="4" width="6.75390625" style="1" customWidth="1"/>
    <col min="5" max="5" width="7.75390625" style="86" customWidth="1"/>
    <col min="6" max="6" width="6.875" style="87" customWidth="1"/>
    <col min="7" max="7" width="9.125" style="0" customWidth="1"/>
    <col min="8" max="8" width="6.00390625" style="18" customWidth="1"/>
    <col min="9" max="9" width="6.375" style="1" customWidth="1"/>
    <col min="10" max="16384" width="10.00390625" style="1" customWidth="1"/>
  </cols>
  <sheetData>
    <row r="1" spans="1:8" s="15" customFormat="1" ht="12.75" customHeight="1">
      <c r="A1" s="4" t="s">
        <v>29</v>
      </c>
      <c r="B1" s="13"/>
      <c r="C1" s="13"/>
      <c r="D1" s="13"/>
      <c r="E1" s="14"/>
      <c r="F1" s="79"/>
      <c r="G1" s="14"/>
      <c r="H1" s="16"/>
    </row>
    <row r="2" spans="1:8" s="15" customFormat="1" ht="12.75" customHeight="1">
      <c r="A2" s="4" t="s">
        <v>800</v>
      </c>
      <c r="B2" s="13"/>
      <c r="C2" s="13"/>
      <c r="D2" s="13"/>
      <c r="E2" s="14"/>
      <c r="F2" s="79"/>
      <c r="G2" s="14"/>
      <c r="H2" s="16"/>
    </row>
    <row r="3" spans="1:8" s="5" customFormat="1" ht="12.75">
      <c r="A3" s="80"/>
      <c r="C3" s="81"/>
      <c r="D3" s="138" t="s">
        <v>476</v>
      </c>
      <c r="E3" s="6">
        <v>8</v>
      </c>
      <c r="G3" s="82" t="s">
        <v>4</v>
      </c>
      <c r="H3" s="17"/>
    </row>
    <row r="4" spans="1:9" s="5" customFormat="1" ht="12.75">
      <c r="A4" s="7"/>
      <c r="B4" s="7"/>
      <c r="C4" s="7"/>
      <c r="D4" s="6" t="s">
        <v>477</v>
      </c>
      <c r="E4" s="6">
        <v>21</v>
      </c>
      <c r="G4" s="83">
        <v>42</v>
      </c>
      <c r="H4" s="139"/>
      <c r="I4" s="5">
        <v>21</v>
      </c>
    </row>
    <row r="5" spans="1:8" s="5" customFormat="1" ht="12.75">
      <c r="A5" s="8" t="s">
        <v>0</v>
      </c>
      <c r="B5" s="8" t="s">
        <v>478</v>
      </c>
      <c r="C5" s="9"/>
      <c r="D5" s="10" t="s">
        <v>1</v>
      </c>
      <c r="E5" s="10" t="s">
        <v>479</v>
      </c>
      <c r="F5" s="84" t="s">
        <v>75</v>
      </c>
      <c r="G5" s="84" t="s">
        <v>5</v>
      </c>
      <c r="H5" s="10" t="s">
        <v>7</v>
      </c>
    </row>
    <row r="6" spans="1:11" ht="12.75">
      <c r="A6" s="19">
        <v>1</v>
      </c>
      <c r="B6" s="12">
        <v>4</v>
      </c>
      <c r="C6" s="3" t="s">
        <v>17</v>
      </c>
      <c r="D6" s="11">
        <v>0.5</v>
      </c>
      <c r="E6" s="140">
        <v>29.5</v>
      </c>
      <c r="F6" s="85">
        <v>28</v>
      </c>
      <c r="G6" s="141">
        <v>0.6666666666666666</v>
      </c>
      <c r="H6" s="92">
        <v>5</v>
      </c>
      <c r="I6" s="5"/>
      <c r="K6" s="5"/>
    </row>
    <row r="7" spans="1:11" ht="12.75">
      <c r="A7" s="19">
        <v>2</v>
      </c>
      <c r="B7" s="12">
        <v>5</v>
      </c>
      <c r="C7" s="3" t="s">
        <v>24</v>
      </c>
      <c r="D7" s="11">
        <v>1</v>
      </c>
      <c r="E7" s="140">
        <v>18.5</v>
      </c>
      <c r="F7" s="85">
        <v>26</v>
      </c>
      <c r="G7" s="141">
        <v>0.6190476190476191</v>
      </c>
      <c r="H7" s="92">
        <v>2</v>
      </c>
      <c r="I7" s="5"/>
      <c r="K7" s="5"/>
    </row>
    <row r="8" spans="1:11" ht="12.75">
      <c r="A8" s="19">
        <v>3</v>
      </c>
      <c r="B8" s="12">
        <v>6</v>
      </c>
      <c r="C8" s="3" t="s">
        <v>15</v>
      </c>
      <c r="D8" s="11">
        <v>2</v>
      </c>
      <c r="E8" s="140">
        <v>16.5</v>
      </c>
      <c r="F8" s="85">
        <v>24</v>
      </c>
      <c r="G8" s="141">
        <v>0.5714285714285714</v>
      </c>
      <c r="H8" s="92">
        <v>1</v>
      </c>
      <c r="I8" s="5"/>
      <c r="K8" s="5"/>
    </row>
    <row r="9" spans="1:11" ht="12.75">
      <c r="A9" s="19">
        <v>4</v>
      </c>
      <c r="B9" s="12">
        <v>1</v>
      </c>
      <c r="C9" s="3" t="s">
        <v>14</v>
      </c>
      <c r="D9" s="11">
        <v>3</v>
      </c>
      <c r="E9" s="140">
        <v>-3.5</v>
      </c>
      <c r="F9" s="85">
        <v>22</v>
      </c>
      <c r="G9" s="141">
        <v>0.5238095238095238</v>
      </c>
      <c r="H9" s="92"/>
      <c r="I9" s="5"/>
      <c r="K9" s="5"/>
    </row>
    <row r="10" spans="1:11" ht="12.75">
      <c r="A10" s="19" t="s">
        <v>480</v>
      </c>
      <c r="B10" s="12">
        <v>3</v>
      </c>
      <c r="C10" s="3" t="s">
        <v>23</v>
      </c>
      <c r="D10" s="11">
        <v>1</v>
      </c>
      <c r="E10" s="140">
        <v>-10.5</v>
      </c>
      <c r="F10" s="85">
        <v>22</v>
      </c>
      <c r="G10" s="141">
        <v>0.5238095238095238</v>
      </c>
      <c r="H10" s="92"/>
      <c r="I10" s="5"/>
      <c r="K10" s="5"/>
    </row>
    <row r="11" spans="1:11" ht="12.75">
      <c r="A11" s="19">
        <v>6</v>
      </c>
      <c r="B11" s="12">
        <v>7</v>
      </c>
      <c r="C11" s="96" t="s">
        <v>25</v>
      </c>
      <c r="D11" s="11">
        <v>1</v>
      </c>
      <c r="E11" s="140">
        <v>-2.5</v>
      </c>
      <c r="F11" s="85">
        <v>18</v>
      </c>
      <c r="G11" s="141">
        <v>0.42857142857142855</v>
      </c>
      <c r="H11" s="92"/>
      <c r="I11" s="5"/>
      <c r="K11" s="5"/>
    </row>
    <row r="12" spans="1:11" ht="12.75">
      <c r="A12" s="19">
        <v>7</v>
      </c>
      <c r="B12" s="12">
        <v>8</v>
      </c>
      <c r="C12" s="3" t="s">
        <v>27</v>
      </c>
      <c r="D12" s="11">
        <v>5</v>
      </c>
      <c r="E12" s="140">
        <v>-23.5</v>
      </c>
      <c r="F12" s="85">
        <v>16</v>
      </c>
      <c r="G12" s="141">
        <v>0.38095238095238093</v>
      </c>
      <c r="H12" s="92"/>
      <c r="I12" s="5"/>
      <c r="K12" s="5"/>
    </row>
    <row r="13" spans="1:11" ht="12.75">
      <c r="A13" s="19">
        <v>8</v>
      </c>
      <c r="B13" s="12">
        <v>2</v>
      </c>
      <c r="C13" s="3" t="s">
        <v>21</v>
      </c>
      <c r="D13" s="11">
        <v>0.5</v>
      </c>
      <c r="E13" s="140">
        <v>-24.5</v>
      </c>
      <c r="F13" s="85">
        <v>12</v>
      </c>
      <c r="G13" s="141">
        <v>0.2857142857142857</v>
      </c>
      <c r="H13" s="92"/>
      <c r="I13" s="5"/>
      <c r="K13" s="5"/>
    </row>
    <row r="14" ht="12.75">
      <c r="K14" s="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30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25" customWidth="1"/>
    <col min="2" max="2" width="3.625" style="25" customWidth="1"/>
    <col min="3" max="4" width="3.25390625" style="78" customWidth="1"/>
    <col min="5" max="5" width="5.75390625" style="25" customWidth="1"/>
    <col min="6" max="6" width="3.25390625" style="25" customWidth="1"/>
    <col min="7" max="8" width="3.75390625" style="25" customWidth="1"/>
    <col min="9" max="9" width="6.875" style="25" customWidth="1"/>
    <col min="10" max="10" width="6.25390625" style="25" customWidth="1"/>
    <col min="11" max="12" width="3.25390625" style="78" customWidth="1"/>
    <col min="13" max="13" width="3.625" style="25" customWidth="1"/>
    <col min="14" max="14" width="5.00390625" style="25" customWidth="1"/>
    <col min="15" max="15" width="0.74609375" style="66" customWidth="1"/>
    <col min="16" max="16" width="5.00390625" style="25" customWidth="1"/>
    <col min="17" max="17" width="3.625" style="25" customWidth="1"/>
    <col min="18" max="19" width="3.25390625" style="78" customWidth="1"/>
    <col min="20" max="20" width="5.75390625" style="25" customWidth="1"/>
    <col min="21" max="21" width="3.25390625" style="25" customWidth="1"/>
    <col min="22" max="23" width="3.75390625" style="25" customWidth="1"/>
    <col min="24" max="24" width="7.375" style="25" customWidth="1"/>
    <col min="25" max="25" width="5.75390625" style="25" customWidth="1"/>
    <col min="26" max="27" width="3.25390625" style="78" customWidth="1"/>
    <col min="28" max="28" width="3.625" style="25" customWidth="1"/>
    <col min="29" max="29" width="5.00390625" style="25" customWidth="1"/>
    <col min="30" max="16384" width="5.00390625" style="25" customWidth="1"/>
  </cols>
  <sheetData>
    <row r="1" spans="1:29" ht="14.25">
      <c r="A1" s="107"/>
      <c r="B1" s="108" t="s">
        <v>30</v>
      </c>
      <c r="C1" s="109"/>
      <c r="D1" s="110"/>
      <c r="E1" s="108"/>
      <c r="F1" s="111" t="s">
        <v>31</v>
      </c>
      <c r="G1" s="112"/>
      <c r="H1" s="112"/>
      <c r="I1" s="113" t="s">
        <v>32</v>
      </c>
      <c r="J1" s="113"/>
      <c r="K1" s="114"/>
      <c r="L1" s="22"/>
      <c r="M1" s="115" t="s">
        <v>33</v>
      </c>
      <c r="N1" s="23"/>
      <c r="O1" s="24">
        <v>150</v>
      </c>
      <c r="P1" s="107"/>
      <c r="Q1" s="108" t="s">
        <v>30</v>
      </c>
      <c r="R1" s="109"/>
      <c r="S1" s="110"/>
      <c r="T1" s="108"/>
      <c r="U1" s="111" t="s">
        <v>34</v>
      </c>
      <c r="V1" s="112"/>
      <c r="W1" s="112"/>
      <c r="X1" s="113" t="s">
        <v>32</v>
      </c>
      <c r="Y1" s="113"/>
      <c r="Z1" s="114"/>
      <c r="AA1" s="22"/>
      <c r="AB1" s="115" t="s">
        <v>35</v>
      </c>
      <c r="AC1" s="23"/>
    </row>
    <row r="2" spans="1:29" ht="12.75">
      <c r="A2" s="116"/>
      <c r="B2" s="116"/>
      <c r="C2" s="117"/>
      <c r="D2" s="117"/>
      <c r="E2" s="118"/>
      <c r="F2" s="118"/>
      <c r="G2" s="118"/>
      <c r="H2" s="118"/>
      <c r="I2" s="119" t="s">
        <v>36</v>
      </c>
      <c r="J2" s="119"/>
      <c r="K2" s="114"/>
      <c r="L2" s="22"/>
      <c r="M2" s="115" t="s">
        <v>37</v>
      </c>
      <c r="N2" s="23"/>
      <c r="O2" s="24">
        <v>150</v>
      </c>
      <c r="P2" s="116"/>
      <c r="Q2" s="116"/>
      <c r="R2" s="117"/>
      <c r="S2" s="117"/>
      <c r="T2" s="118"/>
      <c r="U2" s="118"/>
      <c r="V2" s="118"/>
      <c r="W2" s="118"/>
      <c r="X2" s="119" t="s">
        <v>36</v>
      </c>
      <c r="Y2" s="119"/>
      <c r="Z2" s="114"/>
      <c r="AA2" s="22"/>
      <c r="AB2" s="115" t="s">
        <v>38</v>
      </c>
      <c r="AC2" s="23"/>
    </row>
    <row r="3" spans="1:29" ht="4.5" customHeight="1">
      <c r="A3" s="120"/>
      <c r="B3" s="121"/>
      <c r="C3" s="122"/>
      <c r="D3" s="123"/>
      <c r="E3" s="124"/>
      <c r="F3" s="125"/>
      <c r="G3" s="126"/>
      <c r="H3" s="126"/>
      <c r="I3" s="127"/>
      <c r="J3" s="127"/>
      <c r="K3" s="123"/>
      <c r="L3" s="122"/>
      <c r="M3" s="121"/>
      <c r="N3" s="128"/>
      <c r="O3" s="24"/>
      <c r="P3" s="120"/>
      <c r="Q3" s="121"/>
      <c r="R3" s="122"/>
      <c r="S3" s="123"/>
      <c r="T3" s="124"/>
      <c r="U3" s="125"/>
      <c r="V3" s="126"/>
      <c r="W3" s="126"/>
      <c r="X3" s="127"/>
      <c r="Y3" s="127"/>
      <c r="Z3" s="129"/>
      <c r="AA3" s="122"/>
      <c r="AB3" s="127"/>
      <c r="AC3" s="128"/>
    </row>
    <row r="4" spans="1:29" s="36" customFormat="1" ht="12.75" customHeight="1">
      <c r="A4" s="26" t="s">
        <v>39</v>
      </c>
      <c r="B4" s="27"/>
      <c r="C4" s="28"/>
      <c r="D4" s="28"/>
      <c r="E4" s="88"/>
      <c r="F4" s="29" t="s">
        <v>40</v>
      </c>
      <c r="G4" s="30" t="s">
        <v>41</v>
      </c>
      <c r="I4" s="31"/>
      <c r="J4" s="32"/>
      <c r="K4" s="32"/>
      <c r="L4" s="33"/>
      <c r="M4" s="99"/>
      <c r="N4" s="34"/>
      <c r="O4" s="35"/>
      <c r="P4" s="26" t="str">
        <f>$A$4</f>
        <v>1 сес.</v>
      </c>
      <c r="Q4" s="27"/>
      <c r="R4" s="28"/>
      <c r="S4" s="28"/>
      <c r="T4" s="88"/>
      <c r="U4" s="29" t="s">
        <v>40</v>
      </c>
      <c r="V4" s="30" t="s">
        <v>42</v>
      </c>
      <c r="X4" s="31"/>
      <c r="Y4" s="32"/>
      <c r="Z4" s="32"/>
      <c r="AA4" s="33"/>
      <c r="AB4" s="99"/>
      <c r="AC4" s="34"/>
    </row>
    <row r="5" spans="1:29" s="36" customFormat="1" ht="12.75" customHeight="1">
      <c r="A5" s="37"/>
      <c r="B5" s="27"/>
      <c r="C5" s="28"/>
      <c r="D5" s="28"/>
      <c r="E5" s="88"/>
      <c r="F5" s="38" t="s">
        <v>43</v>
      </c>
      <c r="G5" s="30" t="s">
        <v>44</v>
      </c>
      <c r="I5" s="39"/>
      <c r="J5" s="33"/>
      <c r="K5" s="33"/>
      <c r="L5" s="43"/>
      <c r="M5" s="100">
        <f>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</f>
        <v>8.1</v>
      </c>
      <c r="N5" s="101"/>
      <c r="O5" s="35"/>
      <c r="P5" s="37"/>
      <c r="Q5" s="27"/>
      <c r="R5" s="28"/>
      <c r="S5" s="28"/>
      <c r="T5" s="88"/>
      <c r="U5" s="38" t="s">
        <v>43</v>
      </c>
      <c r="V5" s="30" t="s">
        <v>45</v>
      </c>
      <c r="X5" s="39"/>
      <c r="Y5" s="33"/>
      <c r="Z5" s="33"/>
      <c r="AA5" s="43"/>
      <c r="AB5" s="100">
        <f>(LEN(V4&amp;V5&amp;V6&amp;V7)-LEN(SUBSTITUTE(V4&amp;V5&amp;V6&amp;V7,"Т","")))*4+(LEN(V4&amp;V5&amp;V6&amp;V7)-LEN(SUBSTITUTE(V4&amp;V5&amp;V6&amp;V7,"К","")))*3+(LEN(V4&amp;V5&amp;V6&amp;V7)-LEN(SUBSTITUTE(V4&amp;V5&amp;V6&amp;V7,"Д","")))*2+(LEN(V4&amp;V5&amp;V6&amp;V7)-LEN(SUBSTITUTE(V4&amp;V5&amp;V6&amp;V7,"В","")))+0.1</f>
        <v>12.1</v>
      </c>
      <c r="AC5" s="101"/>
    </row>
    <row r="6" spans="1:29" s="36" customFormat="1" ht="12.75" customHeight="1">
      <c r="A6" s="37"/>
      <c r="B6" s="27"/>
      <c r="C6" s="28"/>
      <c r="D6" s="28"/>
      <c r="E6" s="88"/>
      <c r="F6" s="38" t="s">
        <v>46</v>
      </c>
      <c r="G6" s="30" t="s">
        <v>47</v>
      </c>
      <c r="I6" s="31"/>
      <c r="J6" s="33"/>
      <c r="K6" s="33"/>
      <c r="L6" s="102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9.1</v>
      </c>
      <c r="M6" s="100" t="s">
        <v>48</v>
      </c>
      <c r="N6" s="103">
        <f>(LEN(J8&amp;J9&amp;J10&amp;J11)-LEN(SUBSTITUTE(J8&amp;J9&amp;J10&amp;J11,"Т","")))*4+(LEN(J8&amp;J9&amp;J10&amp;J11)-LEN(SUBSTITUTE(J8&amp;J9&amp;J10&amp;J11,"К","")))*3+(LEN(J8&amp;J9&amp;J10&amp;J11)-LEN(SUBSTITUTE(J8&amp;J9&amp;J10&amp;J11,"Д","")))*2+(LEN(J8&amp;J9&amp;J10&amp;J11)-LEN(SUBSTITUTE(J8&amp;J9&amp;J10&amp;J11,"В","")))+0.1</f>
        <v>11.1</v>
      </c>
      <c r="O6" s="35"/>
      <c r="P6" s="37"/>
      <c r="Q6" s="27"/>
      <c r="R6" s="28"/>
      <c r="S6" s="28"/>
      <c r="T6" s="88"/>
      <c r="U6" s="38" t="s">
        <v>46</v>
      </c>
      <c r="V6" s="30" t="s">
        <v>49</v>
      </c>
      <c r="X6" s="31"/>
      <c r="Y6" s="33"/>
      <c r="Z6" s="33"/>
      <c r="AA6" s="102">
        <f>(LEN(Q8&amp;Q9&amp;Q10&amp;Q11)-LEN(SUBSTITUTE(Q8&amp;Q9&amp;Q10&amp;Q11,"Т","")))*4+(LEN(Q8&amp;Q9&amp;Q10&amp;Q11)-LEN(SUBSTITUTE(Q8&amp;Q9&amp;Q10&amp;Q11,"К","")))*3+(LEN(Q8&amp;Q9&amp;Q10&amp;Q11)-LEN(SUBSTITUTE(Q8&amp;Q9&amp;Q10&amp;Q11,"Д","")))*2+(LEN(Q8&amp;Q9&amp;Q10&amp;Q11)-LEN(SUBSTITUTE(Q8&amp;Q9&amp;Q10&amp;Q11,"В","")))+0.1</f>
        <v>10.1</v>
      </c>
      <c r="AB6" s="100" t="s">
        <v>48</v>
      </c>
      <c r="AC6" s="103">
        <f>(LEN(Y8&amp;Y9&amp;Y10&amp;Y11)-LEN(SUBSTITUTE(Y8&amp;Y9&amp;Y10&amp;Y11,"Т","")))*4+(LEN(Y8&amp;Y9&amp;Y10&amp;Y11)-LEN(SUBSTITUTE(Y8&amp;Y9&amp;Y10&amp;Y11,"К","")))*3+(LEN(Y8&amp;Y9&amp;Y10&amp;Y11)-LEN(SUBSTITUTE(Y8&amp;Y9&amp;Y10&amp;Y11,"Д","")))*2+(LEN(Y8&amp;Y9&amp;Y10&amp;Y11)-LEN(SUBSTITUTE(Y8&amp;Y9&amp;Y10&amp;Y11,"В","")))+0.1</f>
        <v>5.1</v>
      </c>
    </row>
    <row r="7" spans="1:29" s="36" customFormat="1" ht="12.75" customHeight="1">
      <c r="A7" s="37"/>
      <c r="B7" s="27"/>
      <c r="C7" s="28"/>
      <c r="D7" s="28"/>
      <c r="E7" s="88"/>
      <c r="F7" s="29" t="s">
        <v>50</v>
      </c>
      <c r="G7" s="30" t="s">
        <v>51</v>
      </c>
      <c r="I7" s="31"/>
      <c r="J7" s="33"/>
      <c r="K7" s="33"/>
      <c r="L7" s="43"/>
      <c r="M7" s="100">
        <f>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</f>
        <v>12.1</v>
      </c>
      <c r="N7" s="101"/>
      <c r="O7" s="35"/>
      <c r="P7" s="37"/>
      <c r="Q7" s="27"/>
      <c r="R7" s="28"/>
      <c r="S7" s="28"/>
      <c r="T7" s="88"/>
      <c r="U7" s="29" t="s">
        <v>50</v>
      </c>
      <c r="V7" s="30" t="s">
        <v>52</v>
      </c>
      <c r="X7" s="31"/>
      <c r="Y7" s="33"/>
      <c r="Z7" s="33"/>
      <c r="AA7" s="43"/>
      <c r="AB7" s="100">
        <f>(LEN(V12&amp;V13&amp;V14&amp;V15)-LEN(SUBSTITUTE(V12&amp;V13&amp;V14&amp;V15,"Т","")))*4+(LEN(V12&amp;V13&amp;V14&amp;V15)-LEN(SUBSTITUTE(V12&amp;V13&amp;V14&amp;V15,"К","")))*3+(LEN(V12&amp;V13&amp;V14&amp;V15)-LEN(SUBSTITUTE(V12&amp;V13&amp;V14&amp;V15,"Д","")))*2+(LEN(V12&amp;V13&amp;V14&amp;V15)-LEN(SUBSTITUTE(V12&amp;V13&amp;V14&amp;V15,"В","")))+0.1</f>
        <v>13.1</v>
      </c>
      <c r="AC7" s="101"/>
    </row>
    <row r="8" spans="1:29" s="36" customFormat="1" ht="12.75" customHeight="1">
      <c r="A8" s="40" t="s">
        <v>40</v>
      </c>
      <c r="B8" s="41" t="s">
        <v>37</v>
      </c>
      <c r="C8" s="28"/>
      <c r="D8" s="28"/>
      <c r="E8" s="88"/>
      <c r="G8" s="31"/>
      <c r="I8" s="29" t="s">
        <v>40</v>
      </c>
      <c r="J8" s="42" t="s">
        <v>53</v>
      </c>
      <c r="K8" s="42"/>
      <c r="L8" s="31"/>
      <c r="M8" s="43"/>
      <c r="N8" s="34"/>
      <c r="O8" s="35"/>
      <c r="P8" s="40" t="s">
        <v>40</v>
      </c>
      <c r="Q8" s="41" t="s">
        <v>54</v>
      </c>
      <c r="R8" s="28"/>
      <c r="S8" s="28"/>
      <c r="T8" s="88"/>
      <c r="V8" s="31"/>
      <c r="X8" s="29" t="s">
        <v>40</v>
      </c>
      <c r="Y8" s="42" t="s">
        <v>55</v>
      </c>
      <c r="Z8" s="42"/>
      <c r="AA8" s="31"/>
      <c r="AB8" s="43"/>
      <c r="AC8" s="34"/>
    </row>
    <row r="9" spans="1:29" s="36" customFormat="1" ht="12.75" customHeight="1">
      <c r="A9" s="44" t="s">
        <v>43</v>
      </c>
      <c r="B9" s="41" t="s">
        <v>51</v>
      </c>
      <c r="C9" s="45"/>
      <c r="D9" s="45"/>
      <c r="E9" s="88"/>
      <c r="G9" s="33"/>
      <c r="I9" s="38" t="s">
        <v>43</v>
      </c>
      <c r="J9" s="42" t="s">
        <v>56</v>
      </c>
      <c r="K9" s="42"/>
      <c r="L9" s="31"/>
      <c r="M9" s="43"/>
      <c r="N9" s="34"/>
      <c r="O9" s="35"/>
      <c r="P9" s="44" t="s">
        <v>43</v>
      </c>
      <c r="Q9" s="41" t="s">
        <v>57</v>
      </c>
      <c r="R9" s="45"/>
      <c r="S9" s="45"/>
      <c r="T9" s="88"/>
      <c r="V9" s="33"/>
      <c r="X9" s="38" t="s">
        <v>43</v>
      </c>
      <c r="Y9" s="42" t="s">
        <v>58</v>
      </c>
      <c r="Z9" s="42"/>
      <c r="AA9" s="31"/>
      <c r="AB9" s="43"/>
      <c r="AC9" s="34"/>
    </row>
    <row r="10" spans="1:29" s="36" customFormat="1" ht="12.75" customHeight="1">
      <c r="A10" s="44" t="s">
        <v>46</v>
      </c>
      <c r="B10" s="41" t="s">
        <v>59</v>
      </c>
      <c r="C10" s="28"/>
      <c r="D10" s="28"/>
      <c r="E10" s="88"/>
      <c r="G10" s="33"/>
      <c r="I10" s="38" t="s">
        <v>46</v>
      </c>
      <c r="J10" s="42" t="s">
        <v>60</v>
      </c>
      <c r="K10" s="42"/>
      <c r="L10" s="31"/>
      <c r="M10" s="31"/>
      <c r="N10" s="34"/>
      <c r="O10" s="35"/>
      <c r="P10" s="44" t="s">
        <v>46</v>
      </c>
      <c r="Q10" s="41" t="s">
        <v>61</v>
      </c>
      <c r="R10" s="28"/>
      <c r="S10" s="28"/>
      <c r="T10" s="88"/>
      <c r="V10" s="33"/>
      <c r="X10" s="38" t="s">
        <v>46</v>
      </c>
      <c r="Y10" s="42" t="s">
        <v>62</v>
      </c>
      <c r="Z10" s="42"/>
      <c r="AA10" s="31"/>
      <c r="AB10" s="31"/>
      <c r="AC10" s="34"/>
    </row>
    <row r="11" spans="1:29" s="36" customFormat="1" ht="12.75" customHeight="1">
      <c r="A11" s="40" t="s">
        <v>50</v>
      </c>
      <c r="B11" s="41" t="s">
        <v>63</v>
      </c>
      <c r="C11" s="45"/>
      <c r="D11" s="45"/>
      <c r="E11" s="88"/>
      <c r="G11" s="31"/>
      <c r="I11" s="29" t="s">
        <v>50</v>
      </c>
      <c r="J11" s="42" t="s">
        <v>64</v>
      </c>
      <c r="K11" s="42"/>
      <c r="L11" s="46" t="s">
        <v>65</v>
      </c>
      <c r="M11" s="43"/>
      <c r="N11" s="34"/>
      <c r="O11" s="35"/>
      <c r="P11" s="40" t="s">
        <v>50</v>
      </c>
      <c r="Q11" s="41" t="s">
        <v>66</v>
      </c>
      <c r="R11" s="45"/>
      <c r="S11" s="45"/>
      <c r="T11" s="88"/>
      <c r="V11" s="31"/>
      <c r="X11" s="29" t="s">
        <v>50</v>
      </c>
      <c r="Y11" s="42" t="s">
        <v>67</v>
      </c>
      <c r="Z11" s="42"/>
      <c r="AA11" s="46" t="s">
        <v>65</v>
      </c>
      <c r="AB11" s="43"/>
      <c r="AC11" s="34"/>
    </row>
    <row r="12" spans="1:29" s="36" customFormat="1" ht="12.75" customHeight="1">
      <c r="A12" s="47"/>
      <c r="B12" s="45"/>
      <c r="C12" s="45"/>
      <c r="D12" s="45"/>
      <c r="E12" s="88"/>
      <c r="F12" s="29" t="s">
        <v>40</v>
      </c>
      <c r="G12" s="30" t="s">
        <v>68</v>
      </c>
      <c r="I12" s="31"/>
      <c r="K12" s="48" t="s">
        <v>69</v>
      </c>
      <c r="L12" s="49" t="s">
        <v>70</v>
      </c>
      <c r="M12" s="43"/>
      <c r="N12" s="34"/>
      <c r="O12" s="35"/>
      <c r="P12" s="47"/>
      <c r="Q12" s="45"/>
      <c r="R12" s="45"/>
      <c r="S12" s="45"/>
      <c r="T12" s="88"/>
      <c r="U12" s="29" t="s">
        <v>40</v>
      </c>
      <c r="V12" s="30" t="s">
        <v>71</v>
      </c>
      <c r="X12" s="31"/>
      <c r="Z12" s="48" t="s">
        <v>69</v>
      </c>
      <c r="AA12" s="52" t="s">
        <v>72</v>
      </c>
      <c r="AB12" s="43"/>
      <c r="AC12" s="34"/>
    </row>
    <row r="13" spans="1:29" s="36" customFormat="1" ht="12.75" customHeight="1">
      <c r="A13" s="37"/>
      <c r="B13" s="50" t="s">
        <v>73</v>
      </c>
      <c r="C13" s="28"/>
      <c r="D13" s="28"/>
      <c r="E13" s="88"/>
      <c r="F13" s="38" t="s">
        <v>43</v>
      </c>
      <c r="G13" s="30" t="s">
        <v>74</v>
      </c>
      <c r="I13" s="31"/>
      <c r="K13" s="48" t="s">
        <v>75</v>
      </c>
      <c r="L13" s="49" t="s">
        <v>76</v>
      </c>
      <c r="M13" s="27"/>
      <c r="N13" s="34"/>
      <c r="O13" s="35"/>
      <c r="P13" s="37"/>
      <c r="Q13" s="50" t="s">
        <v>73</v>
      </c>
      <c r="R13" s="28"/>
      <c r="S13" s="28"/>
      <c r="T13" s="88"/>
      <c r="U13" s="38" t="s">
        <v>43</v>
      </c>
      <c r="V13" s="30" t="s">
        <v>77</v>
      </c>
      <c r="X13" s="31"/>
      <c r="Z13" s="48" t="s">
        <v>75</v>
      </c>
      <c r="AA13" s="52" t="s">
        <v>72</v>
      </c>
      <c r="AB13" s="27"/>
      <c r="AC13" s="34"/>
    </row>
    <row r="14" spans="1:29" s="36" customFormat="1" ht="12.75" customHeight="1">
      <c r="A14" s="37"/>
      <c r="B14" s="51" t="s">
        <v>78</v>
      </c>
      <c r="C14" s="28"/>
      <c r="D14" s="28"/>
      <c r="E14" s="88"/>
      <c r="F14" s="38" t="s">
        <v>46</v>
      </c>
      <c r="G14" s="30" t="s">
        <v>79</v>
      </c>
      <c r="I14" s="43"/>
      <c r="K14" s="48" t="s">
        <v>80</v>
      </c>
      <c r="L14" s="49" t="s">
        <v>81</v>
      </c>
      <c r="M14" s="27"/>
      <c r="N14" s="34"/>
      <c r="O14" s="35"/>
      <c r="P14" s="37"/>
      <c r="Q14" s="51" t="s">
        <v>82</v>
      </c>
      <c r="R14" s="28"/>
      <c r="S14" s="28"/>
      <c r="T14" s="88"/>
      <c r="U14" s="38" t="s">
        <v>46</v>
      </c>
      <c r="V14" s="30" t="s">
        <v>83</v>
      </c>
      <c r="X14" s="43"/>
      <c r="Z14" s="48" t="s">
        <v>80</v>
      </c>
      <c r="AA14" s="49" t="s">
        <v>84</v>
      </c>
      <c r="AB14" s="27"/>
      <c r="AC14" s="34"/>
    </row>
    <row r="15" spans="1:29" s="36" customFormat="1" ht="12.75" customHeight="1">
      <c r="A15" s="53"/>
      <c r="B15" s="54"/>
      <c r="C15" s="54"/>
      <c r="D15" s="54"/>
      <c r="E15" s="88"/>
      <c r="F15" s="29" t="s">
        <v>50</v>
      </c>
      <c r="G15" s="41" t="s">
        <v>85</v>
      </c>
      <c r="I15" s="54"/>
      <c r="K15" s="55" t="s">
        <v>86</v>
      </c>
      <c r="L15" s="59" t="s">
        <v>81</v>
      </c>
      <c r="M15" s="54"/>
      <c r="N15" s="57"/>
      <c r="O15" s="58"/>
      <c r="P15" s="53"/>
      <c r="Q15" s="54"/>
      <c r="R15" s="54"/>
      <c r="S15" s="54"/>
      <c r="T15" s="88"/>
      <c r="U15" s="29" t="s">
        <v>50</v>
      </c>
      <c r="V15" s="41" t="s">
        <v>87</v>
      </c>
      <c r="X15" s="54"/>
      <c r="Z15" s="55" t="s">
        <v>86</v>
      </c>
      <c r="AA15" s="59" t="s">
        <v>84</v>
      </c>
      <c r="AB15" s="54"/>
      <c r="AC15" s="57"/>
    </row>
    <row r="16" spans="1:29" ht="4.5" customHeight="1">
      <c r="A16" s="60"/>
      <c r="B16" s="61"/>
      <c r="C16" s="62"/>
      <c r="D16" s="63"/>
      <c r="E16" s="130"/>
      <c r="F16" s="131"/>
      <c r="G16" s="132"/>
      <c r="H16" s="132"/>
      <c r="I16" s="64"/>
      <c r="J16" s="64"/>
      <c r="K16" s="63"/>
      <c r="L16" s="62"/>
      <c r="M16" s="61"/>
      <c r="N16" s="65"/>
      <c r="P16" s="60"/>
      <c r="Q16" s="61"/>
      <c r="R16" s="62"/>
      <c r="S16" s="63"/>
      <c r="T16" s="130"/>
      <c r="U16" s="131"/>
      <c r="V16" s="132"/>
      <c r="W16" s="132"/>
      <c r="X16" s="64"/>
      <c r="Y16" s="64"/>
      <c r="Z16" s="63"/>
      <c r="AA16" s="62"/>
      <c r="AB16" s="61"/>
      <c r="AC16" s="65"/>
    </row>
    <row r="17" spans="1:29" ht="12.75" customHeight="1">
      <c r="A17" s="67"/>
      <c r="B17" s="67" t="s">
        <v>88</v>
      </c>
      <c r="C17" s="68"/>
      <c r="D17" s="68"/>
      <c r="E17" s="69" t="s">
        <v>89</v>
      </c>
      <c r="F17" s="69" t="s">
        <v>90</v>
      </c>
      <c r="G17" s="69" t="s">
        <v>91</v>
      </c>
      <c r="H17" s="69" t="s">
        <v>92</v>
      </c>
      <c r="I17" s="70" t="s">
        <v>93</v>
      </c>
      <c r="J17" s="71"/>
      <c r="K17" s="68" t="s">
        <v>94</v>
      </c>
      <c r="L17" s="68" t="s">
        <v>94</v>
      </c>
      <c r="M17" s="69" t="s">
        <v>88</v>
      </c>
      <c r="N17" s="67" t="s">
        <v>95</v>
      </c>
      <c r="O17" s="24">
        <v>150</v>
      </c>
      <c r="P17" s="67"/>
      <c r="Q17" s="67" t="s">
        <v>88</v>
      </c>
      <c r="R17" s="68"/>
      <c r="S17" s="68"/>
      <c r="T17" s="69" t="s">
        <v>89</v>
      </c>
      <c r="U17" s="69" t="s">
        <v>90</v>
      </c>
      <c r="V17" s="69" t="s">
        <v>91</v>
      </c>
      <c r="W17" s="69" t="s">
        <v>92</v>
      </c>
      <c r="X17" s="70" t="s">
        <v>93</v>
      </c>
      <c r="Y17" s="71"/>
      <c r="Z17" s="68" t="s">
        <v>94</v>
      </c>
      <c r="AA17" s="68" t="s">
        <v>94</v>
      </c>
      <c r="AB17" s="69" t="s">
        <v>88</v>
      </c>
      <c r="AC17" s="67" t="s">
        <v>95</v>
      </c>
    </row>
    <row r="18" spans="1:29" ht="12.75">
      <c r="A18" s="72" t="s">
        <v>95</v>
      </c>
      <c r="B18" s="72" t="s">
        <v>96</v>
      </c>
      <c r="C18" s="73" t="s">
        <v>97</v>
      </c>
      <c r="D18" s="73" t="s">
        <v>97</v>
      </c>
      <c r="E18" s="74" t="s">
        <v>98</v>
      </c>
      <c r="F18" s="74" t="s">
        <v>99</v>
      </c>
      <c r="G18" s="74"/>
      <c r="H18" s="74"/>
      <c r="I18" s="75" t="s">
        <v>97</v>
      </c>
      <c r="J18" s="75" t="s">
        <v>94</v>
      </c>
      <c r="K18" s="73"/>
      <c r="L18" s="73"/>
      <c r="M18" s="72" t="s">
        <v>96</v>
      </c>
      <c r="N18" s="72"/>
      <c r="O18" s="24">
        <v>150</v>
      </c>
      <c r="P18" s="72" t="s">
        <v>95</v>
      </c>
      <c r="Q18" s="72" t="s">
        <v>96</v>
      </c>
      <c r="R18" s="73" t="s">
        <v>97</v>
      </c>
      <c r="S18" s="73" t="s">
        <v>97</v>
      </c>
      <c r="T18" s="74" t="s">
        <v>98</v>
      </c>
      <c r="U18" s="74" t="s">
        <v>99</v>
      </c>
      <c r="V18" s="74"/>
      <c r="W18" s="74"/>
      <c r="X18" s="75" t="s">
        <v>97</v>
      </c>
      <c r="Y18" s="75" t="s">
        <v>94</v>
      </c>
      <c r="Z18" s="73"/>
      <c r="AA18" s="73"/>
      <c r="AB18" s="72" t="s">
        <v>96</v>
      </c>
      <c r="AC18" s="72"/>
    </row>
    <row r="19" spans="1:29" ht="16.5" customHeight="1">
      <c r="A19" s="104">
        <v>-1.5</v>
      </c>
      <c r="B19" s="105">
        <v>0</v>
      </c>
      <c r="C19" s="133">
        <v>8</v>
      </c>
      <c r="D19" s="133">
        <v>1</v>
      </c>
      <c r="E19" s="134" t="s">
        <v>100</v>
      </c>
      <c r="F19" s="89" t="s">
        <v>86</v>
      </c>
      <c r="G19" s="135" t="s">
        <v>101</v>
      </c>
      <c r="H19" s="136">
        <v>9</v>
      </c>
      <c r="I19" s="90"/>
      <c r="J19" s="90">
        <v>400</v>
      </c>
      <c r="K19" s="133">
        <v>2</v>
      </c>
      <c r="L19" s="133">
        <v>6</v>
      </c>
      <c r="M19" s="77">
        <v>2</v>
      </c>
      <c r="N19" s="76">
        <v>1.5</v>
      </c>
      <c r="O19" s="24"/>
      <c r="P19" s="104">
        <v>0.5</v>
      </c>
      <c r="Q19" s="105">
        <v>2</v>
      </c>
      <c r="R19" s="133">
        <v>8</v>
      </c>
      <c r="S19" s="133">
        <v>1</v>
      </c>
      <c r="T19" s="134" t="s">
        <v>102</v>
      </c>
      <c r="U19" s="89" t="s">
        <v>75</v>
      </c>
      <c r="V19" s="137" t="s">
        <v>103</v>
      </c>
      <c r="W19" s="136">
        <v>10</v>
      </c>
      <c r="X19" s="90">
        <v>620</v>
      </c>
      <c r="Y19" s="90"/>
      <c r="Z19" s="133">
        <v>2</v>
      </c>
      <c r="AA19" s="133">
        <v>6</v>
      </c>
      <c r="AB19" s="77">
        <v>0</v>
      </c>
      <c r="AC19" s="76">
        <v>-0.5</v>
      </c>
    </row>
    <row r="20" spans="1:29" ht="16.5" customHeight="1">
      <c r="A20" s="104">
        <v>1.5</v>
      </c>
      <c r="B20" s="105">
        <v>2</v>
      </c>
      <c r="C20" s="133">
        <v>7</v>
      </c>
      <c r="D20" s="133">
        <v>5</v>
      </c>
      <c r="E20" s="134" t="s">
        <v>104</v>
      </c>
      <c r="F20" s="89" t="s">
        <v>75</v>
      </c>
      <c r="G20" s="137" t="s">
        <v>105</v>
      </c>
      <c r="H20" s="136">
        <v>10</v>
      </c>
      <c r="I20" s="90"/>
      <c r="J20" s="90">
        <v>300</v>
      </c>
      <c r="K20" s="133">
        <v>3</v>
      </c>
      <c r="L20" s="133">
        <v>4</v>
      </c>
      <c r="M20" s="77">
        <v>0</v>
      </c>
      <c r="N20" s="76">
        <v>-1.5</v>
      </c>
      <c r="O20" s="24"/>
      <c r="P20" s="104">
        <v>-0.5</v>
      </c>
      <c r="Q20" s="105">
        <v>0</v>
      </c>
      <c r="R20" s="133">
        <v>7</v>
      </c>
      <c r="S20" s="133">
        <v>5</v>
      </c>
      <c r="T20" s="134" t="s">
        <v>100</v>
      </c>
      <c r="U20" s="89" t="s">
        <v>69</v>
      </c>
      <c r="V20" s="135" t="s">
        <v>106</v>
      </c>
      <c r="W20" s="136">
        <v>9</v>
      </c>
      <c r="X20" s="90">
        <v>600</v>
      </c>
      <c r="Y20" s="90"/>
      <c r="Z20" s="133">
        <v>3</v>
      </c>
      <c r="AA20" s="133">
        <v>4</v>
      </c>
      <c r="AB20" s="77">
        <v>2</v>
      </c>
      <c r="AC20" s="76">
        <v>0.5</v>
      </c>
    </row>
    <row r="21" spans="1:29" s="36" customFormat="1" ht="37.5" customHeight="1">
      <c r="A21" s="25"/>
      <c r="B21" s="25"/>
      <c r="C21" s="78"/>
      <c r="D21" s="78"/>
      <c r="E21" s="25"/>
      <c r="F21" s="25"/>
      <c r="G21" s="25"/>
      <c r="H21" s="25"/>
      <c r="I21" s="25"/>
      <c r="J21" s="25"/>
      <c r="K21" s="78"/>
      <c r="L21" s="78"/>
      <c r="M21" s="25"/>
      <c r="N21" s="25"/>
      <c r="O21" s="66"/>
      <c r="P21" s="25"/>
      <c r="Q21" s="25"/>
      <c r="R21" s="78"/>
      <c r="S21" s="78"/>
      <c r="T21" s="25"/>
      <c r="U21" s="25"/>
      <c r="V21" s="25"/>
      <c r="W21" s="25"/>
      <c r="X21" s="25"/>
      <c r="Y21" s="25"/>
      <c r="Z21" s="78"/>
      <c r="AA21" s="78"/>
      <c r="AB21" s="25"/>
      <c r="AC21" s="25"/>
    </row>
    <row r="22" spans="1:29" s="36" customFormat="1" ht="14.25">
      <c r="A22" s="107"/>
      <c r="B22" s="108" t="s">
        <v>30</v>
      </c>
      <c r="C22" s="109"/>
      <c r="D22" s="110"/>
      <c r="E22" s="108"/>
      <c r="F22" s="111" t="s">
        <v>107</v>
      </c>
      <c r="G22" s="112"/>
      <c r="H22" s="112"/>
      <c r="I22" s="113" t="s">
        <v>32</v>
      </c>
      <c r="J22" s="113"/>
      <c r="K22" s="114"/>
      <c r="L22" s="22"/>
      <c r="M22" s="115" t="s">
        <v>108</v>
      </c>
      <c r="N22" s="23"/>
      <c r="O22" s="24">
        <v>150</v>
      </c>
      <c r="P22" s="107"/>
      <c r="Q22" s="108" t="s">
        <v>30</v>
      </c>
      <c r="R22" s="109"/>
      <c r="S22" s="110"/>
      <c r="T22" s="108"/>
      <c r="U22" s="111" t="s">
        <v>109</v>
      </c>
      <c r="V22" s="112"/>
      <c r="W22" s="112"/>
      <c r="X22" s="113" t="s">
        <v>32</v>
      </c>
      <c r="Y22" s="113"/>
      <c r="Z22" s="114"/>
      <c r="AA22" s="22"/>
      <c r="AB22" s="115" t="s">
        <v>110</v>
      </c>
      <c r="AC22" s="23"/>
    </row>
    <row r="23" spans="1:29" s="36" customFormat="1" ht="12.75">
      <c r="A23" s="116"/>
      <c r="B23" s="116"/>
      <c r="C23" s="117"/>
      <c r="D23" s="117"/>
      <c r="E23" s="118"/>
      <c r="F23" s="118"/>
      <c r="G23" s="118"/>
      <c r="H23" s="118"/>
      <c r="I23" s="119" t="s">
        <v>36</v>
      </c>
      <c r="J23" s="119"/>
      <c r="K23" s="114"/>
      <c r="L23" s="22"/>
      <c r="M23" s="115" t="s">
        <v>111</v>
      </c>
      <c r="N23" s="23"/>
      <c r="O23" s="24">
        <v>150</v>
      </c>
      <c r="P23" s="116"/>
      <c r="Q23" s="116"/>
      <c r="R23" s="117"/>
      <c r="S23" s="117"/>
      <c r="T23" s="118"/>
      <c r="U23" s="118"/>
      <c r="V23" s="118"/>
      <c r="W23" s="118"/>
      <c r="X23" s="119" t="s">
        <v>36</v>
      </c>
      <c r="Y23" s="119"/>
      <c r="Z23" s="114"/>
      <c r="AA23" s="22"/>
      <c r="AB23" s="115" t="s">
        <v>112</v>
      </c>
      <c r="AC23" s="23"/>
    </row>
    <row r="24" spans="1:29" s="36" customFormat="1" ht="4.5" customHeight="1">
      <c r="A24" s="120"/>
      <c r="B24" s="121"/>
      <c r="C24" s="122"/>
      <c r="D24" s="123"/>
      <c r="E24" s="124"/>
      <c r="F24" s="125"/>
      <c r="G24" s="126"/>
      <c r="H24" s="126"/>
      <c r="I24" s="127"/>
      <c r="J24" s="127"/>
      <c r="K24" s="123"/>
      <c r="L24" s="122"/>
      <c r="M24" s="121"/>
      <c r="N24" s="128"/>
      <c r="O24" s="24"/>
      <c r="P24" s="120"/>
      <c r="Q24" s="121"/>
      <c r="R24" s="122"/>
      <c r="S24" s="123"/>
      <c r="T24" s="124"/>
      <c r="U24" s="125"/>
      <c r="V24" s="126"/>
      <c r="W24" s="126"/>
      <c r="X24" s="127"/>
      <c r="Y24" s="127"/>
      <c r="Z24" s="129"/>
      <c r="AA24" s="122"/>
      <c r="AB24" s="127"/>
      <c r="AC24" s="128"/>
    </row>
    <row r="25" spans="1:29" s="36" customFormat="1" ht="12.75" customHeight="1">
      <c r="A25" s="26" t="str">
        <f>$A$4</f>
        <v>1 сес.</v>
      </c>
      <c r="B25" s="27"/>
      <c r="C25" s="28"/>
      <c r="D25" s="28"/>
      <c r="E25" s="88"/>
      <c r="F25" s="29" t="s">
        <v>40</v>
      </c>
      <c r="G25" s="30" t="s">
        <v>74</v>
      </c>
      <c r="I25" s="31"/>
      <c r="J25" s="32"/>
      <c r="K25" s="32"/>
      <c r="L25" s="33"/>
      <c r="M25" s="99"/>
      <c r="N25" s="34"/>
      <c r="O25" s="35"/>
      <c r="P25" s="26" t="str">
        <f>$A$4</f>
        <v>1 сес.</v>
      </c>
      <c r="Q25" s="27"/>
      <c r="R25" s="28"/>
      <c r="S25" s="28"/>
      <c r="T25" s="88"/>
      <c r="U25" s="29" t="s">
        <v>40</v>
      </c>
      <c r="V25" s="30" t="s">
        <v>113</v>
      </c>
      <c r="X25" s="31"/>
      <c r="Y25" s="32"/>
      <c r="Z25" s="32"/>
      <c r="AA25" s="33"/>
      <c r="AB25" s="99"/>
      <c r="AC25" s="34"/>
    </row>
    <row r="26" spans="1:29" s="36" customFormat="1" ht="12.75" customHeight="1">
      <c r="A26" s="37"/>
      <c r="B26" s="27"/>
      <c r="C26" s="28"/>
      <c r="D26" s="28"/>
      <c r="E26" s="88"/>
      <c r="F26" s="38" t="s">
        <v>43</v>
      </c>
      <c r="G26" s="30" t="s">
        <v>114</v>
      </c>
      <c r="I26" s="39"/>
      <c r="J26" s="33"/>
      <c r="K26" s="33"/>
      <c r="L26" s="43"/>
      <c r="M26" s="100">
        <f>(LEN(G25&amp;G26&amp;G27&amp;G28)-LEN(SUBSTITUTE(G25&amp;G26&amp;G27&amp;G28,"Т","")))*4+(LEN(G25&amp;G26&amp;G27&amp;G28)-LEN(SUBSTITUTE(G25&amp;G26&amp;G27&amp;G28,"К","")))*3+(LEN(G25&amp;G26&amp;G27&amp;G28)-LEN(SUBSTITUTE(G25&amp;G26&amp;G27&amp;G28,"Д","")))*2+(LEN(G25&amp;G26&amp;G27&amp;G28)-LEN(SUBSTITUTE(G25&amp;G26&amp;G27&amp;G28,"В","")))+0.1</f>
        <v>7.1</v>
      </c>
      <c r="N26" s="101"/>
      <c r="O26" s="35"/>
      <c r="P26" s="37"/>
      <c r="Q26" s="27"/>
      <c r="R26" s="28"/>
      <c r="S26" s="28"/>
      <c r="T26" s="88"/>
      <c r="U26" s="38" t="s">
        <v>43</v>
      </c>
      <c r="V26" s="30" t="s">
        <v>115</v>
      </c>
      <c r="X26" s="39"/>
      <c r="Y26" s="33"/>
      <c r="Z26" s="33"/>
      <c r="AA26" s="43"/>
      <c r="AB26" s="100">
        <f>(LEN(V25&amp;V26&amp;V27&amp;V28)-LEN(SUBSTITUTE(V25&amp;V26&amp;V27&amp;V28,"Т","")))*4+(LEN(V25&amp;V26&amp;V27&amp;V28)-LEN(SUBSTITUTE(V25&amp;V26&amp;V27&amp;V28,"К","")))*3+(LEN(V25&amp;V26&amp;V27&amp;V28)-LEN(SUBSTITUTE(V25&amp;V26&amp;V27&amp;V28,"Д","")))*2+(LEN(V25&amp;V26&amp;V27&amp;V28)-LEN(SUBSTITUTE(V25&amp;V26&amp;V27&amp;V28,"В","")))+0.1</f>
        <v>13.1</v>
      </c>
      <c r="AC26" s="101"/>
    </row>
    <row r="27" spans="1:29" s="36" customFormat="1" ht="12.75" customHeight="1">
      <c r="A27" s="37"/>
      <c r="B27" s="27"/>
      <c r="C27" s="28"/>
      <c r="D27" s="28"/>
      <c r="E27" s="88"/>
      <c r="F27" s="38" t="s">
        <v>46</v>
      </c>
      <c r="G27" s="30" t="s">
        <v>116</v>
      </c>
      <c r="I27" s="31"/>
      <c r="J27" s="33"/>
      <c r="K27" s="33"/>
      <c r="L27" s="102">
        <f>(LEN(B29&amp;B30&amp;B31&amp;B32)-LEN(SUBSTITUTE(B29&amp;B30&amp;B31&amp;B32,"Т","")))*4+(LEN(B29&amp;B30&amp;B31&amp;B32)-LEN(SUBSTITUTE(B29&amp;B30&amp;B31&amp;B32,"К","")))*3+(LEN(B29&amp;B30&amp;B31&amp;B32)-LEN(SUBSTITUTE(B29&amp;B30&amp;B31&amp;B32,"Д","")))*2+(LEN(B29&amp;B30&amp;B31&amp;B32)-LEN(SUBSTITUTE(B29&amp;B30&amp;B31&amp;B32,"В","")))+0.1</f>
        <v>15.1</v>
      </c>
      <c r="M27" s="100" t="s">
        <v>48</v>
      </c>
      <c r="N27" s="103">
        <f>(LEN(J29&amp;J30&amp;J31&amp;J32)-LEN(SUBSTITUTE(J29&amp;J30&amp;J31&amp;J32,"Т","")))*4+(LEN(J29&amp;J30&amp;J31&amp;J32)-LEN(SUBSTITUTE(J29&amp;J30&amp;J31&amp;J32,"К","")))*3+(LEN(J29&amp;J30&amp;J31&amp;J32)-LEN(SUBSTITUTE(J29&amp;J30&amp;J31&amp;J32,"Д","")))*2+(LEN(J29&amp;J30&amp;J31&amp;J32)-LEN(SUBSTITUTE(J29&amp;J30&amp;J31&amp;J32,"В","")))+0.1</f>
        <v>5.1</v>
      </c>
      <c r="O27" s="35"/>
      <c r="P27" s="37"/>
      <c r="Q27" s="27"/>
      <c r="R27" s="28"/>
      <c r="S27" s="28"/>
      <c r="T27" s="88"/>
      <c r="U27" s="38" t="s">
        <v>46</v>
      </c>
      <c r="V27" s="30" t="s">
        <v>117</v>
      </c>
      <c r="X27" s="31"/>
      <c r="Y27" s="33"/>
      <c r="Z27" s="33"/>
      <c r="AA27" s="102">
        <f>(LEN(Q29&amp;Q30&amp;Q31&amp;Q32)-LEN(SUBSTITUTE(Q29&amp;Q30&amp;Q31&amp;Q32,"Т","")))*4+(LEN(Q29&amp;Q30&amp;Q31&amp;Q32)-LEN(SUBSTITUTE(Q29&amp;Q30&amp;Q31&amp;Q32,"К","")))*3+(LEN(Q29&amp;Q30&amp;Q31&amp;Q32)-LEN(SUBSTITUTE(Q29&amp;Q30&amp;Q31&amp;Q32,"Д","")))*2+(LEN(Q29&amp;Q30&amp;Q31&amp;Q32)-LEN(SUBSTITUTE(Q29&amp;Q30&amp;Q31&amp;Q32,"В","")))+0.1</f>
        <v>9.1</v>
      </c>
      <c r="AB27" s="100" t="s">
        <v>48</v>
      </c>
      <c r="AC27" s="103">
        <f>(LEN(Y29&amp;Y30&amp;Y31&amp;Y32)-LEN(SUBSTITUTE(Y29&amp;Y30&amp;Y31&amp;Y32,"Т","")))*4+(LEN(Y29&amp;Y30&amp;Y31&amp;Y32)-LEN(SUBSTITUTE(Y29&amp;Y30&amp;Y31&amp;Y32,"К","")))*3+(LEN(Y29&amp;Y30&amp;Y31&amp;Y32)-LEN(SUBSTITUTE(Y29&amp;Y30&amp;Y31&amp;Y32,"Д","")))*2+(LEN(Y29&amp;Y30&amp;Y31&amp;Y32)-LEN(SUBSTITUTE(Y29&amp;Y30&amp;Y31&amp;Y32,"В","")))+0.1</f>
        <v>6.1</v>
      </c>
    </row>
    <row r="28" spans="1:29" s="36" customFormat="1" ht="12.75" customHeight="1">
      <c r="A28" s="37"/>
      <c r="B28" s="27"/>
      <c r="C28" s="28"/>
      <c r="D28" s="28"/>
      <c r="E28" s="88"/>
      <c r="F28" s="29" t="s">
        <v>50</v>
      </c>
      <c r="G28" s="30" t="s">
        <v>118</v>
      </c>
      <c r="I28" s="31"/>
      <c r="J28" s="33"/>
      <c r="K28" s="33"/>
      <c r="L28" s="43"/>
      <c r="M28" s="100">
        <f>(LEN(G33&amp;G34&amp;G35&amp;G36)-LEN(SUBSTITUTE(G33&amp;G34&amp;G35&amp;G36,"Т","")))*4+(LEN(G33&amp;G34&amp;G35&amp;G36)-LEN(SUBSTITUTE(G33&amp;G34&amp;G35&amp;G36,"К","")))*3+(LEN(G33&amp;G34&amp;G35&amp;G36)-LEN(SUBSTITUTE(G33&amp;G34&amp;G35&amp;G36,"Д","")))*2+(LEN(G33&amp;G34&amp;G35&amp;G36)-LEN(SUBSTITUTE(G33&amp;G34&amp;G35&amp;G36,"В","")))+0.1</f>
        <v>13.1</v>
      </c>
      <c r="N28" s="101"/>
      <c r="O28" s="35"/>
      <c r="P28" s="37"/>
      <c r="Q28" s="27"/>
      <c r="R28" s="28"/>
      <c r="S28" s="28"/>
      <c r="T28" s="88"/>
      <c r="U28" s="29" t="s">
        <v>50</v>
      </c>
      <c r="V28" s="30" t="s">
        <v>119</v>
      </c>
      <c r="X28" s="31"/>
      <c r="Y28" s="33"/>
      <c r="Z28" s="33"/>
      <c r="AA28" s="43"/>
      <c r="AB28" s="100">
        <f>(LEN(V33&amp;V34&amp;V35&amp;V36)-LEN(SUBSTITUTE(V33&amp;V34&amp;V35&amp;V36,"Т","")))*4+(LEN(V33&amp;V34&amp;V35&amp;V36)-LEN(SUBSTITUTE(V33&amp;V34&amp;V35&amp;V36,"К","")))*3+(LEN(V33&amp;V34&amp;V35&amp;V36)-LEN(SUBSTITUTE(V33&amp;V34&amp;V35&amp;V36,"Д","")))*2+(LEN(V33&amp;V34&amp;V35&amp;V36)-LEN(SUBSTITUTE(V33&amp;V34&amp;V35&amp;V36,"В","")))+0.1</f>
        <v>12.1</v>
      </c>
      <c r="AC28" s="101"/>
    </row>
    <row r="29" spans="1:29" s="36" customFormat="1" ht="12.75" customHeight="1">
      <c r="A29" s="40" t="s">
        <v>40</v>
      </c>
      <c r="B29" s="41" t="s">
        <v>120</v>
      </c>
      <c r="C29" s="28"/>
      <c r="D29" s="28"/>
      <c r="E29" s="88"/>
      <c r="G29" s="31"/>
      <c r="I29" s="29" t="s">
        <v>40</v>
      </c>
      <c r="J29" s="42" t="s">
        <v>121</v>
      </c>
      <c r="K29" s="42"/>
      <c r="L29" s="31"/>
      <c r="M29" s="43"/>
      <c r="N29" s="34"/>
      <c r="O29" s="35"/>
      <c r="P29" s="40" t="s">
        <v>40</v>
      </c>
      <c r="Q29" s="41" t="s">
        <v>122</v>
      </c>
      <c r="R29" s="28"/>
      <c r="S29" s="28"/>
      <c r="T29" s="88"/>
      <c r="V29" s="31"/>
      <c r="X29" s="29" t="s">
        <v>40</v>
      </c>
      <c r="Y29" s="42" t="s">
        <v>123</v>
      </c>
      <c r="Z29" s="42"/>
      <c r="AA29" s="31"/>
      <c r="AB29" s="43"/>
      <c r="AC29" s="34"/>
    </row>
    <row r="30" spans="1:29" s="36" customFormat="1" ht="12.75" customHeight="1">
      <c r="A30" s="44" t="s">
        <v>43</v>
      </c>
      <c r="B30" s="41" t="s">
        <v>124</v>
      </c>
      <c r="C30" s="45"/>
      <c r="D30" s="45"/>
      <c r="E30" s="88"/>
      <c r="G30" s="33"/>
      <c r="I30" s="38" t="s">
        <v>43</v>
      </c>
      <c r="J30" s="42" t="s">
        <v>125</v>
      </c>
      <c r="K30" s="42"/>
      <c r="L30" s="31"/>
      <c r="M30" s="43"/>
      <c r="N30" s="34"/>
      <c r="O30" s="35"/>
      <c r="P30" s="44" t="s">
        <v>43</v>
      </c>
      <c r="Q30" s="41" t="s">
        <v>126</v>
      </c>
      <c r="R30" s="45"/>
      <c r="S30" s="45"/>
      <c r="T30" s="88"/>
      <c r="V30" s="33"/>
      <c r="X30" s="38" t="s">
        <v>43</v>
      </c>
      <c r="Y30" s="42" t="s">
        <v>74</v>
      </c>
      <c r="Z30" s="42"/>
      <c r="AA30" s="31"/>
      <c r="AB30" s="43"/>
      <c r="AC30" s="34"/>
    </row>
    <row r="31" spans="1:29" s="36" customFormat="1" ht="12.75" customHeight="1">
      <c r="A31" s="44" t="s">
        <v>46</v>
      </c>
      <c r="B31" s="41" t="s">
        <v>127</v>
      </c>
      <c r="C31" s="28"/>
      <c r="D31" s="28"/>
      <c r="E31" s="88"/>
      <c r="G31" s="33"/>
      <c r="I31" s="38" t="s">
        <v>46</v>
      </c>
      <c r="J31" s="42" t="s">
        <v>128</v>
      </c>
      <c r="K31" s="42"/>
      <c r="L31" s="31"/>
      <c r="M31" s="31"/>
      <c r="N31" s="34"/>
      <c r="O31" s="35"/>
      <c r="P31" s="44" t="s">
        <v>46</v>
      </c>
      <c r="Q31" s="41" t="s">
        <v>129</v>
      </c>
      <c r="R31" s="28"/>
      <c r="S31" s="28"/>
      <c r="T31" s="88"/>
      <c r="V31" s="33"/>
      <c r="X31" s="38" t="s">
        <v>46</v>
      </c>
      <c r="Y31" s="42" t="s">
        <v>130</v>
      </c>
      <c r="Z31" s="42"/>
      <c r="AA31" s="31"/>
      <c r="AB31" s="31"/>
      <c r="AC31" s="34"/>
    </row>
    <row r="32" spans="1:29" s="36" customFormat="1" ht="12.75" customHeight="1">
      <c r="A32" s="40" t="s">
        <v>50</v>
      </c>
      <c r="B32" s="41" t="s">
        <v>52</v>
      </c>
      <c r="C32" s="45"/>
      <c r="D32" s="45"/>
      <c r="E32" s="88"/>
      <c r="G32" s="31"/>
      <c r="I32" s="29" t="s">
        <v>50</v>
      </c>
      <c r="J32" s="42" t="s">
        <v>131</v>
      </c>
      <c r="K32" s="42"/>
      <c r="L32" s="46" t="s">
        <v>65</v>
      </c>
      <c r="M32" s="43"/>
      <c r="N32" s="34"/>
      <c r="O32" s="35"/>
      <c r="P32" s="40" t="s">
        <v>50</v>
      </c>
      <c r="Q32" s="41" t="s">
        <v>132</v>
      </c>
      <c r="R32" s="45"/>
      <c r="S32" s="45"/>
      <c r="T32" s="88"/>
      <c r="V32" s="31"/>
      <c r="X32" s="29" t="s">
        <v>50</v>
      </c>
      <c r="Y32" s="42" t="s">
        <v>133</v>
      </c>
      <c r="Z32" s="42"/>
      <c r="AA32" s="46" t="s">
        <v>65</v>
      </c>
      <c r="AB32" s="43"/>
      <c r="AC32" s="34"/>
    </row>
    <row r="33" spans="1:29" s="36" customFormat="1" ht="12.75" customHeight="1">
      <c r="A33" s="47"/>
      <c r="B33" s="45"/>
      <c r="C33" s="45"/>
      <c r="D33" s="45"/>
      <c r="E33" s="88"/>
      <c r="F33" s="29" t="s">
        <v>40</v>
      </c>
      <c r="G33" s="30" t="s">
        <v>134</v>
      </c>
      <c r="I33" s="31"/>
      <c r="K33" s="48" t="s">
        <v>69</v>
      </c>
      <c r="L33" s="49" t="s">
        <v>135</v>
      </c>
      <c r="M33" s="43"/>
      <c r="N33" s="34"/>
      <c r="O33" s="35"/>
      <c r="P33" s="47"/>
      <c r="Q33" s="45"/>
      <c r="R33" s="45"/>
      <c r="S33" s="45"/>
      <c r="T33" s="88"/>
      <c r="U33" s="29" t="s">
        <v>40</v>
      </c>
      <c r="V33" s="30" t="s">
        <v>136</v>
      </c>
      <c r="X33" s="31"/>
      <c r="Z33" s="48" t="s">
        <v>69</v>
      </c>
      <c r="AA33" s="49" t="s">
        <v>137</v>
      </c>
      <c r="AB33" s="43"/>
      <c r="AC33" s="34"/>
    </row>
    <row r="34" spans="1:29" s="36" customFormat="1" ht="12.75" customHeight="1">
      <c r="A34" s="37"/>
      <c r="B34" s="50" t="s">
        <v>73</v>
      </c>
      <c r="C34" s="28"/>
      <c r="D34" s="28"/>
      <c r="E34" s="88"/>
      <c r="F34" s="38" t="s">
        <v>43</v>
      </c>
      <c r="G34" s="30" t="s">
        <v>138</v>
      </c>
      <c r="I34" s="31"/>
      <c r="K34" s="48" t="s">
        <v>75</v>
      </c>
      <c r="L34" s="49" t="s">
        <v>139</v>
      </c>
      <c r="M34" s="27"/>
      <c r="N34" s="34"/>
      <c r="O34" s="35"/>
      <c r="P34" s="37"/>
      <c r="Q34" s="50" t="s">
        <v>73</v>
      </c>
      <c r="R34" s="28"/>
      <c r="S34" s="28"/>
      <c r="T34" s="88"/>
      <c r="U34" s="38" t="s">
        <v>43</v>
      </c>
      <c r="V34" s="30" t="s">
        <v>140</v>
      </c>
      <c r="X34" s="31"/>
      <c r="Z34" s="48" t="s">
        <v>75</v>
      </c>
      <c r="AA34" s="49" t="s">
        <v>137</v>
      </c>
      <c r="AB34" s="27"/>
      <c r="AC34" s="34"/>
    </row>
    <row r="35" spans="1:29" s="36" customFormat="1" ht="12.75" customHeight="1">
      <c r="A35" s="37"/>
      <c r="B35" s="51" t="s">
        <v>141</v>
      </c>
      <c r="C35" s="28"/>
      <c r="D35" s="28"/>
      <c r="E35" s="88"/>
      <c r="F35" s="38" t="s">
        <v>46</v>
      </c>
      <c r="G35" s="30" t="s">
        <v>142</v>
      </c>
      <c r="I35" s="43"/>
      <c r="K35" s="48" t="s">
        <v>80</v>
      </c>
      <c r="L35" s="49" t="s">
        <v>143</v>
      </c>
      <c r="M35" s="27"/>
      <c r="N35" s="34"/>
      <c r="O35" s="35"/>
      <c r="P35" s="37"/>
      <c r="Q35" s="51" t="s">
        <v>144</v>
      </c>
      <c r="R35" s="28"/>
      <c r="S35" s="28"/>
      <c r="T35" s="88"/>
      <c r="U35" s="38" t="s">
        <v>46</v>
      </c>
      <c r="V35" s="30" t="s">
        <v>145</v>
      </c>
      <c r="X35" s="43"/>
      <c r="Z35" s="48" t="s">
        <v>80</v>
      </c>
      <c r="AA35" s="49" t="s">
        <v>146</v>
      </c>
      <c r="AB35" s="27"/>
      <c r="AC35" s="34"/>
    </row>
    <row r="36" spans="1:29" s="36" customFormat="1" ht="12.75" customHeight="1">
      <c r="A36" s="53"/>
      <c r="B36" s="54"/>
      <c r="C36" s="54"/>
      <c r="D36" s="54"/>
      <c r="E36" s="88"/>
      <c r="F36" s="29" t="s">
        <v>50</v>
      </c>
      <c r="G36" s="41" t="s">
        <v>147</v>
      </c>
      <c r="I36" s="54"/>
      <c r="K36" s="55" t="s">
        <v>86</v>
      </c>
      <c r="L36" s="59" t="s">
        <v>143</v>
      </c>
      <c r="M36" s="54"/>
      <c r="N36" s="57"/>
      <c r="O36" s="58"/>
      <c r="P36" s="53"/>
      <c r="Q36" s="54"/>
      <c r="R36" s="54"/>
      <c r="S36" s="54"/>
      <c r="T36" s="88"/>
      <c r="U36" s="29" t="s">
        <v>50</v>
      </c>
      <c r="V36" s="41" t="s">
        <v>148</v>
      </c>
      <c r="X36" s="54"/>
      <c r="Z36" s="55" t="s">
        <v>86</v>
      </c>
      <c r="AA36" s="59" t="s">
        <v>146</v>
      </c>
      <c r="AB36" s="54"/>
      <c r="AC36" s="57"/>
    </row>
    <row r="37" spans="1:29" ht="4.5" customHeight="1">
      <c r="A37" s="60"/>
      <c r="B37" s="61"/>
      <c r="C37" s="62"/>
      <c r="D37" s="63"/>
      <c r="E37" s="130"/>
      <c r="F37" s="131"/>
      <c r="G37" s="132"/>
      <c r="H37" s="132"/>
      <c r="I37" s="64"/>
      <c r="J37" s="64"/>
      <c r="K37" s="63"/>
      <c r="L37" s="62"/>
      <c r="M37" s="61"/>
      <c r="N37" s="65"/>
      <c r="P37" s="60"/>
      <c r="Q37" s="61"/>
      <c r="R37" s="62"/>
      <c r="S37" s="63"/>
      <c r="T37" s="130"/>
      <c r="U37" s="131"/>
      <c r="V37" s="132"/>
      <c r="W37" s="132"/>
      <c r="X37" s="64"/>
      <c r="Y37" s="64"/>
      <c r="Z37" s="63"/>
      <c r="AA37" s="62"/>
      <c r="AB37" s="61"/>
      <c r="AC37" s="65"/>
    </row>
    <row r="38" spans="1:29" ht="12.75" customHeight="1">
      <c r="A38" s="67"/>
      <c r="B38" s="67" t="s">
        <v>88</v>
      </c>
      <c r="C38" s="68"/>
      <c r="D38" s="68"/>
      <c r="E38" s="69" t="s">
        <v>89</v>
      </c>
      <c r="F38" s="69" t="s">
        <v>90</v>
      </c>
      <c r="G38" s="69" t="s">
        <v>91</v>
      </c>
      <c r="H38" s="69" t="s">
        <v>92</v>
      </c>
      <c r="I38" s="70" t="s">
        <v>93</v>
      </c>
      <c r="J38" s="71"/>
      <c r="K38" s="68" t="s">
        <v>94</v>
      </c>
      <c r="L38" s="68" t="s">
        <v>94</v>
      </c>
      <c r="M38" s="69" t="s">
        <v>88</v>
      </c>
      <c r="N38" s="67" t="s">
        <v>95</v>
      </c>
      <c r="O38" s="24">
        <v>150</v>
      </c>
      <c r="P38" s="67"/>
      <c r="Q38" s="67" t="s">
        <v>88</v>
      </c>
      <c r="R38" s="68"/>
      <c r="S38" s="68"/>
      <c r="T38" s="69" t="s">
        <v>89</v>
      </c>
      <c r="U38" s="69" t="s">
        <v>90</v>
      </c>
      <c r="V38" s="69" t="s">
        <v>91</v>
      </c>
      <c r="W38" s="69" t="s">
        <v>92</v>
      </c>
      <c r="X38" s="70" t="s">
        <v>93</v>
      </c>
      <c r="Y38" s="71"/>
      <c r="Z38" s="68" t="s">
        <v>94</v>
      </c>
      <c r="AA38" s="68" t="s">
        <v>94</v>
      </c>
      <c r="AB38" s="69" t="s">
        <v>88</v>
      </c>
      <c r="AC38" s="67" t="s">
        <v>95</v>
      </c>
    </row>
    <row r="39" spans="1:29" ht="12.75">
      <c r="A39" s="72" t="s">
        <v>95</v>
      </c>
      <c r="B39" s="72" t="s">
        <v>96</v>
      </c>
      <c r="C39" s="73" t="s">
        <v>97</v>
      </c>
      <c r="D39" s="73" t="s">
        <v>97</v>
      </c>
      <c r="E39" s="74" t="s">
        <v>98</v>
      </c>
      <c r="F39" s="74" t="s">
        <v>99</v>
      </c>
      <c r="G39" s="74"/>
      <c r="H39" s="74"/>
      <c r="I39" s="75" t="s">
        <v>97</v>
      </c>
      <c r="J39" s="75" t="s">
        <v>94</v>
      </c>
      <c r="K39" s="73"/>
      <c r="L39" s="73"/>
      <c r="M39" s="72" t="s">
        <v>96</v>
      </c>
      <c r="N39" s="72"/>
      <c r="O39" s="24">
        <v>150</v>
      </c>
      <c r="P39" s="72" t="s">
        <v>95</v>
      </c>
      <c r="Q39" s="72" t="s">
        <v>96</v>
      </c>
      <c r="R39" s="73" t="s">
        <v>97</v>
      </c>
      <c r="S39" s="73" t="s">
        <v>97</v>
      </c>
      <c r="T39" s="74" t="s">
        <v>98</v>
      </c>
      <c r="U39" s="74" t="s">
        <v>99</v>
      </c>
      <c r="V39" s="74"/>
      <c r="W39" s="74"/>
      <c r="X39" s="75" t="s">
        <v>97</v>
      </c>
      <c r="Y39" s="75" t="s">
        <v>94</v>
      </c>
      <c r="Z39" s="73"/>
      <c r="AA39" s="73"/>
      <c r="AB39" s="72" t="s">
        <v>96</v>
      </c>
      <c r="AC39" s="72"/>
    </row>
    <row r="40" spans="1:29" ht="16.5" customHeight="1">
      <c r="A40" s="104">
        <v>-3</v>
      </c>
      <c r="B40" s="105">
        <v>0</v>
      </c>
      <c r="C40" s="133">
        <v>8</v>
      </c>
      <c r="D40" s="133">
        <v>1</v>
      </c>
      <c r="E40" s="134" t="s">
        <v>149</v>
      </c>
      <c r="F40" s="89" t="s">
        <v>75</v>
      </c>
      <c r="G40" s="135" t="s">
        <v>150</v>
      </c>
      <c r="H40" s="136">
        <v>5</v>
      </c>
      <c r="I40" s="90"/>
      <c r="J40" s="90">
        <v>150</v>
      </c>
      <c r="K40" s="133">
        <v>2</v>
      </c>
      <c r="L40" s="133">
        <v>6</v>
      </c>
      <c r="M40" s="77">
        <v>2</v>
      </c>
      <c r="N40" s="76">
        <v>3</v>
      </c>
      <c r="O40" s="24"/>
      <c r="P40" s="104">
        <v>6</v>
      </c>
      <c r="Q40" s="105">
        <v>2</v>
      </c>
      <c r="R40" s="133">
        <v>8</v>
      </c>
      <c r="S40" s="133">
        <v>3</v>
      </c>
      <c r="T40" s="134" t="s">
        <v>100</v>
      </c>
      <c r="U40" s="89" t="s">
        <v>69</v>
      </c>
      <c r="V40" s="135" t="s">
        <v>151</v>
      </c>
      <c r="W40" s="136">
        <v>9</v>
      </c>
      <c r="X40" s="90">
        <v>600</v>
      </c>
      <c r="Y40" s="90"/>
      <c r="Z40" s="133">
        <v>4</v>
      </c>
      <c r="AA40" s="133">
        <v>1</v>
      </c>
      <c r="AB40" s="77">
        <v>0</v>
      </c>
      <c r="AC40" s="76">
        <v>-6</v>
      </c>
    </row>
    <row r="41" spans="1:29" ht="16.5" customHeight="1">
      <c r="A41" s="104">
        <v>3</v>
      </c>
      <c r="B41" s="105">
        <v>2</v>
      </c>
      <c r="C41" s="133">
        <v>7</v>
      </c>
      <c r="D41" s="133">
        <v>5</v>
      </c>
      <c r="E41" s="134" t="s">
        <v>152</v>
      </c>
      <c r="F41" s="89" t="s">
        <v>86</v>
      </c>
      <c r="G41" s="137" t="s">
        <v>153</v>
      </c>
      <c r="H41" s="136">
        <v>8</v>
      </c>
      <c r="I41" s="90">
        <v>100</v>
      </c>
      <c r="J41" s="90"/>
      <c r="K41" s="133">
        <v>3</v>
      </c>
      <c r="L41" s="133">
        <v>4</v>
      </c>
      <c r="M41" s="77">
        <v>0</v>
      </c>
      <c r="N41" s="76">
        <v>-3</v>
      </c>
      <c r="O41" s="24"/>
      <c r="P41" s="104">
        <v>-6</v>
      </c>
      <c r="Q41" s="105">
        <v>0</v>
      </c>
      <c r="R41" s="133">
        <v>2</v>
      </c>
      <c r="S41" s="133">
        <v>7</v>
      </c>
      <c r="T41" s="134" t="s">
        <v>100</v>
      </c>
      <c r="U41" s="89" t="s">
        <v>75</v>
      </c>
      <c r="V41" s="135" t="s">
        <v>154</v>
      </c>
      <c r="W41" s="136">
        <v>8</v>
      </c>
      <c r="X41" s="90"/>
      <c r="Y41" s="90">
        <v>100</v>
      </c>
      <c r="Z41" s="133">
        <v>5</v>
      </c>
      <c r="AA41" s="133">
        <v>6</v>
      </c>
      <c r="AB41" s="77">
        <v>2</v>
      </c>
      <c r="AC41" s="76">
        <v>6</v>
      </c>
    </row>
    <row r="42" spans="1:29" s="36" customFormat="1" ht="37.5" customHeight="1">
      <c r="A42" s="25"/>
      <c r="B42" s="25"/>
      <c r="C42" s="78"/>
      <c r="D42" s="78"/>
      <c r="E42" s="25"/>
      <c r="F42" s="25"/>
      <c r="G42" s="25"/>
      <c r="H42" s="25"/>
      <c r="I42" s="25"/>
      <c r="J42" s="25"/>
      <c r="K42" s="78"/>
      <c r="L42" s="78"/>
      <c r="M42" s="25"/>
      <c r="N42" s="25"/>
      <c r="O42" s="66"/>
      <c r="P42" s="25"/>
      <c r="Q42" s="25"/>
      <c r="R42" s="78"/>
      <c r="S42" s="78"/>
      <c r="T42" s="25"/>
      <c r="U42" s="25"/>
      <c r="V42" s="25"/>
      <c r="W42" s="25"/>
      <c r="X42" s="25"/>
      <c r="Y42" s="25"/>
      <c r="Z42" s="78"/>
      <c r="AA42" s="78"/>
      <c r="AB42" s="25"/>
      <c r="AC42" s="25"/>
    </row>
    <row r="43" spans="1:29" s="36" customFormat="1" ht="14.25">
      <c r="A43" s="107"/>
      <c r="B43" s="108" t="s">
        <v>30</v>
      </c>
      <c r="C43" s="109"/>
      <c r="D43" s="110"/>
      <c r="E43" s="108"/>
      <c r="F43" s="111" t="s">
        <v>155</v>
      </c>
      <c r="G43" s="112"/>
      <c r="H43" s="112"/>
      <c r="I43" s="113" t="s">
        <v>32</v>
      </c>
      <c r="J43" s="113"/>
      <c r="K43" s="114"/>
      <c r="L43" s="22"/>
      <c r="M43" s="115" t="s">
        <v>33</v>
      </c>
      <c r="N43" s="23"/>
      <c r="O43" s="24">
        <v>150</v>
      </c>
      <c r="P43" s="107"/>
      <c r="Q43" s="108" t="s">
        <v>30</v>
      </c>
      <c r="R43" s="109"/>
      <c r="S43" s="110"/>
      <c r="T43" s="108"/>
      <c r="U43" s="111" t="s">
        <v>156</v>
      </c>
      <c r="V43" s="112"/>
      <c r="W43" s="112"/>
      <c r="X43" s="113" t="s">
        <v>32</v>
      </c>
      <c r="Y43" s="113"/>
      <c r="Z43" s="114"/>
      <c r="AA43" s="22"/>
      <c r="AB43" s="115" t="s">
        <v>35</v>
      </c>
      <c r="AC43" s="23"/>
    </row>
    <row r="44" spans="1:29" s="36" customFormat="1" ht="12.75">
      <c r="A44" s="116"/>
      <c r="B44" s="116"/>
      <c r="C44" s="117"/>
      <c r="D44" s="117"/>
      <c r="E44" s="118"/>
      <c r="F44" s="118"/>
      <c r="G44" s="118"/>
      <c r="H44" s="118"/>
      <c r="I44" s="119" t="s">
        <v>36</v>
      </c>
      <c r="J44" s="119"/>
      <c r="K44" s="114"/>
      <c r="L44" s="22"/>
      <c r="M44" s="115" t="s">
        <v>38</v>
      </c>
      <c r="N44" s="23"/>
      <c r="O44" s="24">
        <v>150</v>
      </c>
      <c r="P44" s="116"/>
      <c r="Q44" s="116"/>
      <c r="R44" s="117"/>
      <c r="S44" s="117"/>
      <c r="T44" s="118"/>
      <c r="U44" s="118"/>
      <c r="V44" s="118"/>
      <c r="W44" s="118"/>
      <c r="X44" s="119" t="s">
        <v>36</v>
      </c>
      <c r="Y44" s="119"/>
      <c r="Z44" s="114"/>
      <c r="AA44" s="22"/>
      <c r="AB44" s="115" t="s">
        <v>111</v>
      </c>
      <c r="AC44" s="23"/>
    </row>
    <row r="45" spans="1:29" s="36" customFormat="1" ht="4.5" customHeight="1">
      <c r="A45" s="120"/>
      <c r="B45" s="121"/>
      <c r="C45" s="122"/>
      <c r="D45" s="123"/>
      <c r="E45" s="124"/>
      <c r="F45" s="125"/>
      <c r="G45" s="126"/>
      <c r="H45" s="126"/>
      <c r="I45" s="127"/>
      <c r="J45" s="127"/>
      <c r="K45" s="123"/>
      <c r="L45" s="122"/>
      <c r="M45" s="121"/>
      <c r="N45" s="128"/>
      <c r="O45" s="24"/>
      <c r="P45" s="120"/>
      <c r="Q45" s="121"/>
      <c r="R45" s="122"/>
      <c r="S45" s="123"/>
      <c r="T45" s="124"/>
      <c r="U45" s="125"/>
      <c r="V45" s="126"/>
      <c r="W45" s="126"/>
      <c r="X45" s="127"/>
      <c r="Y45" s="127"/>
      <c r="Z45" s="129"/>
      <c r="AA45" s="122"/>
      <c r="AB45" s="127"/>
      <c r="AC45" s="128"/>
    </row>
    <row r="46" spans="1:29" s="36" customFormat="1" ht="12.75" customHeight="1">
      <c r="A46" s="26" t="str">
        <f>$A$4</f>
        <v>1 сес.</v>
      </c>
      <c r="B46" s="27"/>
      <c r="C46" s="28"/>
      <c r="D46" s="28"/>
      <c r="E46" s="88"/>
      <c r="F46" s="29" t="s">
        <v>40</v>
      </c>
      <c r="G46" s="30" t="s">
        <v>131</v>
      </c>
      <c r="I46" s="31"/>
      <c r="J46" s="32"/>
      <c r="K46" s="32"/>
      <c r="L46" s="33"/>
      <c r="M46" s="99"/>
      <c r="N46" s="34"/>
      <c r="O46" s="35"/>
      <c r="P46" s="26" t="str">
        <f>$A$4</f>
        <v>1 сес.</v>
      </c>
      <c r="Q46" s="27"/>
      <c r="R46" s="28"/>
      <c r="S46" s="28"/>
      <c r="T46" s="88"/>
      <c r="U46" s="29" t="s">
        <v>40</v>
      </c>
      <c r="V46" s="30" t="s">
        <v>157</v>
      </c>
      <c r="X46" s="31"/>
      <c r="Y46" s="32"/>
      <c r="Z46" s="32"/>
      <c r="AA46" s="33"/>
      <c r="AB46" s="99"/>
      <c r="AC46" s="34"/>
    </row>
    <row r="47" spans="1:29" s="36" customFormat="1" ht="12.75" customHeight="1">
      <c r="A47" s="37"/>
      <c r="B47" s="27"/>
      <c r="C47" s="28"/>
      <c r="D47" s="28"/>
      <c r="E47" s="88"/>
      <c r="F47" s="38" t="s">
        <v>43</v>
      </c>
      <c r="G47" s="30" t="s">
        <v>158</v>
      </c>
      <c r="I47" s="39"/>
      <c r="J47" s="33"/>
      <c r="K47" s="33"/>
      <c r="L47" s="43"/>
      <c r="M47" s="100">
        <f>(LEN(G46&amp;G47&amp;G48&amp;G49)-LEN(SUBSTITUTE(G46&amp;G47&amp;G48&amp;G49,"Т","")))*4+(LEN(G46&amp;G47&amp;G48&amp;G49)-LEN(SUBSTITUTE(G46&amp;G47&amp;G48&amp;G49,"К","")))*3+(LEN(G46&amp;G47&amp;G48&amp;G49)-LEN(SUBSTITUTE(G46&amp;G47&amp;G48&amp;G49,"Д","")))*2+(LEN(G46&amp;G47&amp;G48&amp;G49)-LEN(SUBSTITUTE(G46&amp;G47&amp;G48&amp;G49,"В","")))+0.1</f>
        <v>6.1</v>
      </c>
      <c r="N47" s="101"/>
      <c r="O47" s="35"/>
      <c r="P47" s="37"/>
      <c r="Q47" s="27"/>
      <c r="R47" s="28"/>
      <c r="S47" s="28"/>
      <c r="T47" s="88"/>
      <c r="U47" s="38" t="s">
        <v>43</v>
      </c>
      <c r="V47" s="30" t="s">
        <v>159</v>
      </c>
      <c r="X47" s="39"/>
      <c r="Y47" s="33"/>
      <c r="Z47" s="33"/>
      <c r="AA47" s="43"/>
      <c r="AB47" s="100">
        <f>(LEN(V46&amp;V47&amp;V48&amp;V49)-LEN(SUBSTITUTE(V46&amp;V47&amp;V48&amp;V49,"Т","")))*4+(LEN(V46&amp;V47&amp;V48&amp;V49)-LEN(SUBSTITUTE(V46&amp;V47&amp;V48&amp;V49,"К","")))*3+(LEN(V46&amp;V47&amp;V48&amp;V49)-LEN(SUBSTITUTE(V46&amp;V47&amp;V48&amp;V49,"Д","")))*2+(LEN(V46&amp;V47&amp;V48&amp;V49)-LEN(SUBSTITUTE(V46&amp;V47&amp;V48&amp;V49,"В","")))+0.1</f>
        <v>11.1</v>
      </c>
      <c r="AC47" s="101"/>
    </row>
    <row r="48" spans="1:29" s="36" customFormat="1" ht="12.75" customHeight="1">
      <c r="A48" s="37"/>
      <c r="B48" s="27"/>
      <c r="C48" s="28"/>
      <c r="D48" s="28"/>
      <c r="E48" s="88"/>
      <c r="F48" s="38" t="s">
        <v>46</v>
      </c>
      <c r="G48" s="30" t="s">
        <v>160</v>
      </c>
      <c r="I48" s="31"/>
      <c r="J48" s="33"/>
      <c r="K48" s="33"/>
      <c r="L48" s="102">
        <f>(LEN(B50&amp;B51&amp;B52&amp;B53)-LEN(SUBSTITUTE(B50&amp;B51&amp;B52&amp;B53,"Т","")))*4+(LEN(B50&amp;B51&amp;B52&amp;B53)-LEN(SUBSTITUTE(B50&amp;B51&amp;B52&amp;B53,"К","")))*3+(LEN(B50&amp;B51&amp;B52&amp;B53)-LEN(SUBSTITUTE(B50&amp;B51&amp;B52&amp;B53,"Д","")))*2+(LEN(B50&amp;B51&amp;B52&amp;B53)-LEN(SUBSTITUTE(B50&amp;B51&amp;B52&amp;B53,"В","")))+0.1</f>
        <v>10.1</v>
      </c>
      <c r="M48" s="100" t="s">
        <v>48</v>
      </c>
      <c r="N48" s="103">
        <f>(LEN(J50&amp;J51&amp;J52&amp;J53)-LEN(SUBSTITUTE(J50&amp;J51&amp;J52&amp;J53,"Т","")))*4+(LEN(J50&amp;J51&amp;J52&amp;J53)-LEN(SUBSTITUTE(J50&amp;J51&amp;J52&amp;J53,"К","")))*3+(LEN(J50&amp;J51&amp;J52&amp;J53)-LEN(SUBSTITUTE(J50&amp;J51&amp;J52&amp;J53,"Д","")))*2+(LEN(J50&amp;J51&amp;J52&amp;J53)-LEN(SUBSTITUTE(J50&amp;J51&amp;J52&amp;J53,"В","")))+0.1</f>
        <v>18.1</v>
      </c>
      <c r="O48" s="35"/>
      <c r="P48" s="37"/>
      <c r="Q48" s="27"/>
      <c r="R48" s="28"/>
      <c r="S48" s="28"/>
      <c r="T48" s="88"/>
      <c r="U48" s="38" t="s">
        <v>46</v>
      </c>
      <c r="V48" s="30" t="s">
        <v>161</v>
      </c>
      <c r="X48" s="31"/>
      <c r="Y48" s="33"/>
      <c r="Z48" s="33"/>
      <c r="AA48" s="102">
        <f>(LEN(Q50&amp;Q51&amp;Q52&amp;Q53)-LEN(SUBSTITUTE(Q50&amp;Q51&amp;Q52&amp;Q53,"Т","")))*4+(LEN(Q50&amp;Q51&amp;Q52&amp;Q53)-LEN(SUBSTITUTE(Q50&amp;Q51&amp;Q52&amp;Q53,"К","")))*3+(LEN(Q50&amp;Q51&amp;Q52&amp;Q53)-LEN(SUBSTITUTE(Q50&amp;Q51&amp;Q52&amp;Q53,"Д","")))*2+(LEN(Q50&amp;Q51&amp;Q52&amp;Q53)-LEN(SUBSTITUTE(Q50&amp;Q51&amp;Q52&amp;Q53,"В","")))+0.1</f>
        <v>11.1</v>
      </c>
      <c r="AB48" s="100" t="s">
        <v>48</v>
      </c>
      <c r="AC48" s="103">
        <f>(LEN(Y50&amp;Y51&amp;Y52&amp;Y53)-LEN(SUBSTITUTE(Y50&amp;Y51&amp;Y52&amp;Y53,"Т","")))*4+(LEN(Y50&amp;Y51&amp;Y52&amp;Y53)-LEN(SUBSTITUTE(Y50&amp;Y51&amp;Y52&amp;Y53,"К","")))*3+(LEN(Y50&amp;Y51&amp;Y52&amp;Y53)-LEN(SUBSTITUTE(Y50&amp;Y51&amp;Y52&amp;Y53,"Д","")))*2+(LEN(Y50&amp;Y51&amp;Y52&amp;Y53)-LEN(SUBSTITUTE(Y50&amp;Y51&amp;Y52&amp;Y53,"В","")))+0.1</f>
        <v>6.1</v>
      </c>
    </row>
    <row r="49" spans="1:29" s="36" customFormat="1" ht="12.75" customHeight="1">
      <c r="A49" s="37"/>
      <c r="B49" s="27"/>
      <c r="C49" s="28"/>
      <c r="D49" s="28"/>
      <c r="E49" s="88"/>
      <c r="F49" s="29" t="s">
        <v>50</v>
      </c>
      <c r="G49" s="30" t="s">
        <v>162</v>
      </c>
      <c r="I49" s="31"/>
      <c r="J49" s="33"/>
      <c r="K49" s="33"/>
      <c r="L49" s="43"/>
      <c r="M49" s="100">
        <f>(LEN(G54&amp;G55&amp;G56&amp;G57)-LEN(SUBSTITUTE(G54&amp;G55&amp;G56&amp;G57,"Т","")))*4+(LEN(G54&amp;G55&amp;G56&amp;G57)-LEN(SUBSTITUTE(G54&amp;G55&amp;G56&amp;G57,"К","")))*3+(LEN(G54&amp;G55&amp;G56&amp;G57)-LEN(SUBSTITUTE(G54&amp;G55&amp;G56&amp;G57,"Д","")))*2+(LEN(G54&amp;G55&amp;G56&amp;G57)-LEN(SUBSTITUTE(G54&amp;G55&amp;G56&amp;G57,"В","")))+0.1</f>
        <v>6.1</v>
      </c>
      <c r="N49" s="101"/>
      <c r="O49" s="35"/>
      <c r="P49" s="37"/>
      <c r="Q49" s="27"/>
      <c r="R49" s="28"/>
      <c r="S49" s="28"/>
      <c r="T49" s="88"/>
      <c r="U49" s="29" t="s">
        <v>50</v>
      </c>
      <c r="V49" s="30" t="s">
        <v>163</v>
      </c>
      <c r="X49" s="31"/>
      <c r="Y49" s="33"/>
      <c r="Z49" s="33"/>
      <c r="AA49" s="43"/>
      <c r="AB49" s="100">
        <f>(LEN(V54&amp;V55&amp;V56&amp;V57)-LEN(SUBSTITUTE(V54&amp;V55&amp;V56&amp;V57,"Т","")))*4+(LEN(V54&amp;V55&amp;V56&amp;V57)-LEN(SUBSTITUTE(V54&amp;V55&amp;V56&amp;V57,"К","")))*3+(LEN(V54&amp;V55&amp;V56&amp;V57)-LEN(SUBSTITUTE(V54&amp;V55&amp;V56&amp;V57,"Д","")))*2+(LEN(V54&amp;V55&amp;V56&amp;V57)-LEN(SUBSTITUTE(V54&amp;V55&amp;V56&amp;V57,"В","")))+0.1</f>
        <v>12.1</v>
      </c>
      <c r="AC49" s="101"/>
    </row>
    <row r="50" spans="1:29" s="36" customFormat="1" ht="12.75" customHeight="1">
      <c r="A50" s="40" t="s">
        <v>40</v>
      </c>
      <c r="B50" s="41" t="s">
        <v>164</v>
      </c>
      <c r="C50" s="28"/>
      <c r="D50" s="28"/>
      <c r="E50" s="88"/>
      <c r="G50" s="31"/>
      <c r="I50" s="29" t="s">
        <v>40</v>
      </c>
      <c r="J50" s="42" t="s">
        <v>165</v>
      </c>
      <c r="K50" s="42"/>
      <c r="L50" s="31"/>
      <c r="M50" s="43"/>
      <c r="N50" s="34"/>
      <c r="O50" s="35"/>
      <c r="P50" s="40" t="s">
        <v>40</v>
      </c>
      <c r="Q50" s="41" t="s">
        <v>166</v>
      </c>
      <c r="R50" s="28"/>
      <c r="S50" s="28"/>
      <c r="T50" s="88"/>
      <c r="V50" s="31"/>
      <c r="X50" s="29" t="s">
        <v>40</v>
      </c>
      <c r="Y50" s="42" t="s">
        <v>167</v>
      </c>
      <c r="Z50" s="42"/>
      <c r="AA50" s="31"/>
      <c r="AB50" s="43"/>
      <c r="AC50" s="34"/>
    </row>
    <row r="51" spans="1:29" s="36" customFormat="1" ht="12.75" customHeight="1">
      <c r="A51" s="44" t="s">
        <v>43</v>
      </c>
      <c r="B51" s="41" t="s">
        <v>42</v>
      </c>
      <c r="C51" s="45"/>
      <c r="D51" s="45"/>
      <c r="E51" s="88"/>
      <c r="G51" s="33"/>
      <c r="I51" s="38" t="s">
        <v>43</v>
      </c>
      <c r="J51" s="42" t="s">
        <v>115</v>
      </c>
      <c r="K51" s="42"/>
      <c r="L51" s="31"/>
      <c r="M51" s="43"/>
      <c r="N51" s="34"/>
      <c r="O51" s="35"/>
      <c r="P51" s="44" t="s">
        <v>43</v>
      </c>
      <c r="Q51" s="41" t="s">
        <v>83</v>
      </c>
      <c r="R51" s="45"/>
      <c r="S51" s="45"/>
      <c r="T51" s="88"/>
      <c r="V51" s="33"/>
      <c r="X51" s="38" t="s">
        <v>43</v>
      </c>
      <c r="Y51" s="42" t="s">
        <v>37</v>
      </c>
      <c r="Z51" s="42"/>
      <c r="AA51" s="31"/>
      <c r="AB51" s="43"/>
      <c r="AC51" s="34"/>
    </row>
    <row r="52" spans="1:29" s="36" customFormat="1" ht="12.75" customHeight="1">
      <c r="A52" s="44" t="s">
        <v>46</v>
      </c>
      <c r="B52" s="41" t="s">
        <v>168</v>
      </c>
      <c r="C52" s="28"/>
      <c r="D52" s="28"/>
      <c r="E52" s="88"/>
      <c r="G52" s="33"/>
      <c r="I52" s="38" t="s">
        <v>46</v>
      </c>
      <c r="J52" s="42" t="s">
        <v>169</v>
      </c>
      <c r="K52" s="42"/>
      <c r="L52" s="31"/>
      <c r="M52" s="31"/>
      <c r="N52" s="34"/>
      <c r="O52" s="35"/>
      <c r="P52" s="44" t="s">
        <v>46</v>
      </c>
      <c r="Q52" s="41" t="s">
        <v>170</v>
      </c>
      <c r="R52" s="28"/>
      <c r="S52" s="28"/>
      <c r="T52" s="88"/>
      <c r="V52" s="33"/>
      <c r="X52" s="38" t="s">
        <v>46</v>
      </c>
      <c r="Y52" s="42" t="s">
        <v>171</v>
      </c>
      <c r="Z52" s="42"/>
      <c r="AA52" s="31"/>
      <c r="AB52" s="31"/>
      <c r="AC52" s="34"/>
    </row>
    <row r="53" spans="1:29" s="36" customFormat="1" ht="12.75" customHeight="1">
      <c r="A53" s="40" t="s">
        <v>50</v>
      </c>
      <c r="B53" s="41" t="s">
        <v>172</v>
      </c>
      <c r="C53" s="45"/>
      <c r="D53" s="45"/>
      <c r="E53" s="88"/>
      <c r="G53" s="31"/>
      <c r="I53" s="29" t="s">
        <v>50</v>
      </c>
      <c r="J53" s="42" t="s">
        <v>173</v>
      </c>
      <c r="K53" s="42"/>
      <c r="L53" s="46" t="s">
        <v>65</v>
      </c>
      <c r="M53" s="43"/>
      <c r="N53" s="34"/>
      <c r="O53" s="35"/>
      <c r="P53" s="40" t="s">
        <v>50</v>
      </c>
      <c r="Q53" s="41" t="s">
        <v>157</v>
      </c>
      <c r="R53" s="45"/>
      <c r="S53" s="45"/>
      <c r="T53" s="88"/>
      <c r="V53" s="31"/>
      <c r="X53" s="29" t="s">
        <v>50</v>
      </c>
      <c r="Y53" s="42" t="s">
        <v>174</v>
      </c>
      <c r="Z53" s="42"/>
      <c r="AA53" s="46" t="s">
        <v>65</v>
      </c>
      <c r="AB53" s="43"/>
      <c r="AC53" s="34"/>
    </row>
    <row r="54" spans="1:29" s="36" customFormat="1" ht="12.75" customHeight="1">
      <c r="A54" s="47"/>
      <c r="B54" s="45"/>
      <c r="C54" s="45"/>
      <c r="D54" s="45"/>
      <c r="E54" s="88"/>
      <c r="F54" s="29" t="s">
        <v>40</v>
      </c>
      <c r="G54" s="30" t="s">
        <v>175</v>
      </c>
      <c r="I54" s="31"/>
      <c r="K54" s="48" t="s">
        <v>69</v>
      </c>
      <c r="L54" s="49" t="s">
        <v>176</v>
      </c>
      <c r="M54" s="43"/>
      <c r="N54" s="34"/>
      <c r="O54" s="35"/>
      <c r="P54" s="47"/>
      <c r="Q54" s="45"/>
      <c r="R54" s="45"/>
      <c r="S54" s="45"/>
      <c r="T54" s="88"/>
      <c r="U54" s="29" t="s">
        <v>40</v>
      </c>
      <c r="V54" s="30" t="s">
        <v>177</v>
      </c>
      <c r="X54" s="31"/>
      <c r="Z54" s="48" t="s">
        <v>69</v>
      </c>
      <c r="AA54" s="49" t="s">
        <v>178</v>
      </c>
      <c r="AB54" s="43"/>
      <c r="AC54" s="34"/>
    </row>
    <row r="55" spans="1:29" s="36" customFormat="1" ht="12.75" customHeight="1">
      <c r="A55" s="37"/>
      <c r="B55" s="50" t="s">
        <v>73</v>
      </c>
      <c r="C55" s="28"/>
      <c r="D55" s="28"/>
      <c r="E55" s="88"/>
      <c r="F55" s="38" t="s">
        <v>43</v>
      </c>
      <c r="G55" s="30" t="s">
        <v>179</v>
      </c>
      <c r="I55" s="31"/>
      <c r="K55" s="48" t="s">
        <v>75</v>
      </c>
      <c r="L55" s="49" t="s">
        <v>176</v>
      </c>
      <c r="M55" s="27"/>
      <c r="N55" s="34"/>
      <c r="O55" s="35"/>
      <c r="P55" s="37"/>
      <c r="Q55" s="50" t="s">
        <v>73</v>
      </c>
      <c r="R55" s="28"/>
      <c r="S55" s="28"/>
      <c r="T55" s="88"/>
      <c r="U55" s="38" t="s">
        <v>43</v>
      </c>
      <c r="V55" s="30" t="s">
        <v>180</v>
      </c>
      <c r="X55" s="31"/>
      <c r="Z55" s="48" t="s">
        <v>75</v>
      </c>
      <c r="AA55" s="49" t="s">
        <v>181</v>
      </c>
      <c r="AB55" s="27"/>
      <c r="AC55" s="34"/>
    </row>
    <row r="56" spans="1:29" s="36" customFormat="1" ht="12.75" customHeight="1">
      <c r="A56" s="37"/>
      <c r="B56" s="51" t="s">
        <v>182</v>
      </c>
      <c r="C56" s="28"/>
      <c r="D56" s="28"/>
      <c r="E56" s="88"/>
      <c r="F56" s="38" t="s">
        <v>46</v>
      </c>
      <c r="G56" s="30" t="s">
        <v>183</v>
      </c>
      <c r="I56" s="43"/>
      <c r="K56" s="48" t="s">
        <v>80</v>
      </c>
      <c r="L56" s="52" t="s">
        <v>184</v>
      </c>
      <c r="M56" s="27"/>
      <c r="N56" s="34"/>
      <c r="O56" s="35"/>
      <c r="P56" s="37"/>
      <c r="Q56" s="51" t="s">
        <v>185</v>
      </c>
      <c r="R56" s="28"/>
      <c r="S56" s="28"/>
      <c r="T56" s="88"/>
      <c r="U56" s="38" t="s">
        <v>46</v>
      </c>
      <c r="V56" s="30" t="s">
        <v>186</v>
      </c>
      <c r="X56" s="43"/>
      <c r="Z56" s="48" t="s">
        <v>80</v>
      </c>
      <c r="AA56" s="49" t="s">
        <v>187</v>
      </c>
      <c r="AB56" s="27"/>
      <c r="AC56" s="34"/>
    </row>
    <row r="57" spans="1:29" s="36" customFormat="1" ht="12.75" customHeight="1">
      <c r="A57" s="53"/>
      <c r="B57" s="54"/>
      <c r="C57" s="54"/>
      <c r="D57" s="54"/>
      <c r="E57" s="88"/>
      <c r="F57" s="29" t="s">
        <v>50</v>
      </c>
      <c r="G57" s="41" t="s">
        <v>188</v>
      </c>
      <c r="I57" s="54"/>
      <c r="K57" s="55" t="s">
        <v>86</v>
      </c>
      <c r="L57" s="56" t="s">
        <v>184</v>
      </c>
      <c r="M57" s="54"/>
      <c r="N57" s="57"/>
      <c r="O57" s="58"/>
      <c r="P57" s="53"/>
      <c r="Q57" s="54"/>
      <c r="R57" s="54"/>
      <c r="S57" s="54"/>
      <c r="T57" s="88"/>
      <c r="U57" s="29" t="s">
        <v>50</v>
      </c>
      <c r="V57" s="41" t="s">
        <v>189</v>
      </c>
      <c r="X57" s="54"/>
      <c r="Z57" s="55" t="s">
        <v>86</v>
      </c>
      <c r="AA57" s="59" t="s">
        <v>187</v>
      </c>
      <c r="AB57" s="54"/>
      <c r="AC57" s="57"/>
    </row>
    <row r="58" spans="1:29" ht="4.5" customHeight="1">
      <c r="A58" s="60"/>
      <c r="B58" s="61"/>
      <c r="C58" s="62"/>
      <c r="D58" s="63"/>
      <c r="E58" s="130"/>
      <c r="F58" s="131"/>
      <c r="G58" s="132"/>
      <c r="H58" s="132"/>
      <c r="I58" s="64"/>
      <c r="J58" s="64"/>
      <c r="K58" s="63"/>
      <c r="L58" s="62"/>
      <c r="M58" s="61"/>
      <c r="N58" s="65"/>
      <c r="P58" s="60"/>
      <c r="Q58" s="61"/>
      <c r="R58" s="62"/>
      <c r="S58" s="63"/>
      <c r="T58" s="130"/>
      <c r="U58" s="131"/>
      <c r="V58" s="132"/>
      <c r="W58" s="132"/>
      <c r="X58" s="64"/>
      <c r="Y58" s="64"/>
      <c r="Z58" s="63"/>
      <c r="AA58" s="62"/>
      <c r="AB58" s="61"/>
      <c r="AC58" s="65"/>
    </row>
    <row r="59" spans="1:29" ht="12.75" customHeight="1">
      <c r="A59" s="67"/>
      <c r="B59" s="67" t="s">
        <v>88</v>
      </c>
      <c r="C59" s="68"/>
      <c r="D59" s="68"/>
      <c r="E59" s="69" t="s">
        <v>89</v>
      </c>
      <c r="F59" s="69" t="s">
        <v>90</v>
      </c>
      <c r="G59" s="69" t="s">
        <v>91</v>
      </c>
      <c r="H59" s="69" t="s">
        <v>92</v>
      </c>
      <c r="I59" s="70" t="s">
        <v>93</v>
      </c>
      <c r="J59" s="71"/>
      <c r="K59" s="68" t="s">
        <v>94</v>
      </c>
      <c r="L59" s="68" t="s">
        <v>94</v>
      </c>
      <c r="M59" s="69" t="s">
        <v>88</v>
      </c>
      <c r="N59" s="67" t="s">
        <v>95</v>
      </c>
      <c r="O59" s="24">
        <v>150</v>
      </c>
      <c r="P59" s="67"/>
      <c r="Q59" s="67" t="s">
        <v>88</v>
      </c>
      <c r="R59" s="68"/>
      <c r="S59" s="68"/>
      <c r="T59" s="69" t="s">
        <v>89</v>
      </c>
      <c r="U59" s="69" t="s">
        <v>90</v>
      </c>
      <c r="V59" s="69" t="s">
        <v>91</v>
      </c>
      <c r="W59" s="69" t="s">
        <v>92</v>
      </c>
      <c r="X59" s="70" t="s">
        <v>93</v>
      </c>
      <c r="Y59" s="71"/>
      <c r="Z59" s="68" t="s">
        <v>94</v>
      </c>
      <c r="AA59" s="68" t="s">
        <v>94</v>
      </c>
      <c r="AB59" s="69" t="s">
        <v>88</v>
      </c>
      <c r="AC59" s="67" t="s">
        <v>95</v>
      </c>
    </row>
    <row r="60" spans="1:29" ht="12.75">
      <c r="A60" s="72" t="s">
        <v>95</v>
      </c>
      <c r="B60" s="72" t="s">
        <v>96</v>
      </c>
      <c r="C60" s="73" t="s">
        <v>97</v>
      </c>
      <c r="D60" s="73" t="s">
        <v>97</v>
      </c>
      <c r="E60" s="74" t="s">
        <v>98</v>
      </c>
      <c r="F60" s="74" t="s">
        <v>99</v>
      </c>
      <c r="G60" s="74"/>
      <c r="H60" s="74"/>
      <c r="I60" s="75" t="s">
        <v>97</v>
      </c>
      <c r="J60" s="75" t="s">
        <v>94</v>
      </c>
      <c r="K60" s="73"/>
      <c r="L60" s="73"/>
      <c r="M60" s="72" t="s">
        <v>96</v>
      </c>
      <c r="N60" s="72"/>
      <c r="O60" s="24">
        <v>150</v>
      </c>
      <c r="P60" s="72" t="s">
        <v>95</v>
      </c>
      <c r="Q60" s="72" t="s">
        <v>96</v>
      </c>
      <c r="R60" s="73" t="s">
        <v>97</v>
      </c>
      <c r="S60" s="73" t="s">
        <v>97</v>
      </c>
      <c r="T60" s="74" t="s">
        <v>98</v>
      </c>
      <c r="U60" s="74" t="s">
        <v>99</v>
      </c>
      <c r="V60" s="74"/>
      <c r="W60" s="74"/>
      <c r="X60" s="75" t="s">
        <v>97</v>
      </c>
      <c r="Y60" s="75" t="s">
        <v>94</v>
      </c>
      <c r="Z60" s="73"/>
      <c r="AA60" s="73"/>
      <c r="AB60" s="72" t="s">
        <v>96</v>
      </c>
      <c r="AC60" s="72"/>
    </row>
    <row r="61" spans="1:29" ht="16.5" customHeight="1">
      <c r="A61" s="104">
        <v>0</v>
      </c>
      <c r="B61" s="105">
        <v>1</v>
      </c>
      <c r="C61" s="133">
        <v>8</v>
      </c>
      <c r="D61" s="133">
        <v>3</v>
      </c>
      <c r="E61" s="134" t="s">
        <v>100</v>
      </c>
      <c r="F61" s="89" t="s">
        <v>86</v>
      </c>
      <c r="G61" s="135" t="s">
        <v>190</v>
      </c>
      <c r="H61" s="136">
        <v>12</v>
      </c>
      <c r="I61" s="90"/>
      <c r="J61" s="90">
        <v>490</v>
      </c>
      <c r="K61" s="133">
        <v>4</v>
      </c>
      <c r="L61" s="133">
        <v>1</v>
      </c>
      <c r="M61" s="77">
        <v>1</v>
      </c>
      <c r="N61" s="76">
        <v>0</v>
      </c>
      <c r="O61" s="24"/>
      <c r="P61" s="104">
        <v>6</v>
      </c>
      <c r="Q61" s="105">
        <v>2</v>
      </c>
      <c r="R61" s="133">
        <v>8</v>
      </c>
      <c r="S61" s="133">
        <v>3</v>
      </c>
      <c r="T61" s="134" t="s">
        <v>191</v>
      </c>
      <c r="U61" s="89" t="s">
        <v>75</v>
      </c>
      <c r="V61" s="137" t="s">
        <v>192</v>
      </c>
      <c r="W61" s="136">
        <v>10</v>
      </c>
      <c r="X61" s="90"/>
      <c r="Y61" s="90">
        <v>50</v>
      </c>
      <c r="Z61" s="133">
        <v>4</v>
      </c>
      <c r="AA61" s="133">
        <v>1</v>
      </c>
      <c r="AB61" s="77">
        <v>0</v>
      </c>
      <c r="AC61" s="76">
        <v>-6</v>
      </c>
    </row>
    <row r="62" spans="1:29" ht="16.5" customHeight="1">
      <c r="A62" s="104">
        <v>0</v>
      </c>
      <c r="B62" s="105">
        <v>1</v>
      </c>
      <c r="C62" s="133">
        <v>2</v>
      </c>
      <c r="D62" s="133">
        <v>7</v>
      </c>
      <c r="E62" s="134" t="s">
        <v>100</v>
      </c>
      <c r="F62" s="89" t="s">
        <v>80</v>
      </c>
      <c r="G62" s="135" t="s">
        <v>193</v>
      </c>
      <c r="H62" s="136">
        <v>12</v>
      </c>
      <c r="I62" s="90"/>
      <c r="J62" s="90">
        <v>490</v>
      </c>
      <c r="K62" s="133">
        <v>5</v>
      </c>
      <c r="L62" s="133">
        <v>6</v>
      </c>
      <c r="M62" s="77">
        <v>1</v>
      </c>
      <c r="N62" s="76">
        <v>0</v>
      </c>
      <c r="O62" s="24"/>
      <c r="P62" s="104">
        <v>-6</v>
      </c>
      <c r="Q62" s="105">
        <v>0</v>
      </c>
      <c r="R62" s="133">
        <v>2</v>
      </c>
      <c r="S62" s="133">
        <v>7</v>
      </c>
      <c r="T62" s="134" t="s">
        <v>194</v>
      </c>
      <c r="U62" s="89" t="s">
        <v>80</v>
      </c>
      <c r="V62" s="135" t="s">
        <v>195</v>
      </c>
      <c r="W62" s="136">
        <v>10</v>
      </c>
      <c r="X62" s="90"/>
      <c r="Y62" s="90">
        <v>790</v>
      </c>
      <c r="Z62" s="133">
        <v>5</v>
      </c>
      <c r="AA62" s="133">
        <v>6</v>
      </c>
      <c r="AB62" s="77">
        <v>2</v>
      </c>
      <c r="AC62" s="76">
        <v>6</v>
      </c>
    </row>
    <row r="63" spans="1:29" s="36" customFormat="1" ht="21" customHeight="1">
      <c r="A63" s="25"/>
      <c r="B63" s="25"/>
      <c r="C63" s="78"/>
      <c r="D63" s="78"/>
      <c r="E63" s="25"/>
      <c r="F63" s="25"/>
      <c r="G63" s="25"/>
      <c r="H63" s="25"/>
      <c r="I63" s="25"/>
      <c r="J63" s="25"/>
      <c r="K63" s="78"/>
      <c r="L63" s="78"/>
      <c r="M63" s="25"/>
      <c r="N63" s="25"/>
      <c r="O63" s="66"/>
      <c r="P63" s="25"/>
      <c r="Q63" s="25"/>
      <c r="R63" s="78"/>
      <c r="S63" s="78"/>
      <c r="T63" s="25"/>
      <c r="U63" s="25"/>
      <c r="V63" s="25"/>
      <c r="W63" s="25"/>
      <c r="X63" s="25"/>
      <c r="Y63" s="25"/>
      <c r="Z63" s="78"/>
      <c r="AA63" s="78"/>
      <c r="AB63" s="25"/>
      <c r="AC63" s="25"/>
    </row>
    <row r="64" spans="1:29" s="36" customFormat="1" ht="14.25">
      <c r="A64" s="107"/>
      <c r="B64" s="108" t="s">
        <v>30</v>
      </c>
      <c r="C64" s="109"/>
      <c r="D64" s="110"/>
      <c r="E64" s="108"/>
      <c r="F64" s="111" t="s">
        <v>196</v>
      </c>
      <c r="G64" s="112"/>
      <c r="H64" s="112"/>
      <c r="I64" s="113" t="s">
        <v>32</v>
      </c>
      <c r="J64" s="113"/>
      <c r="K64" s="114"/>
      <c r="L64" s="22"/>
      <c r="M64" s="115" t="s">
        <v>108</v>
      </c>
      <c r="N64" s="23"/>
      <c r="O64" s="24">
        <v>150</v>
      </c>
      <c r="P64" s="107"/>
      <c r="Q64" s="108" t="s">
        <v>30</v>
      </c>
      <c r="R64" s="109"/>
      <c r="S64" s="110"/>
      <c r="T64" s="108"/>
      <c r="U64" s="111" t="s">
        <v>197</v>
      </c>
      <c r="V64" s="112"/>
      <c r="W64" s="112"/>
      <c r="X64" s="113" t="s">
        <v>32</v>
      </c>
      <c r="Y64" s="113"/>
      <c r="Z64" s="114"/>
      <c r="AA64" s="22"/>
      <c r="AB64" s="115" t="s">
        <v>110</v>
      </c>
      <c r="AC64" s="23"/>
    </row>
    <row r="65" spans="1:29" s="36" customFormat="1" ht="12.75">
      <c r="A65" s="116"/>
      <c r="B65" s="116"/>
      <c r="C65" s="117"/>
      <c r="D65" s="117"/>
      <c r="E65" s="118"/>
      <c r="F65" s="118"/>
      <c r="G65" s="118"/>
      <c r="H65" s="118"/>
      <c r="I65" s="119" t="s">
        <v>36</v>
      </c>
      <c r="J65" s="119"/>
      <c r="K65" s="114"/>
      <c r="L65" s="22"/>
      <c r="M65" s="115" t="s">
        <v>112</v>
      </c>
      <c r="N65" s="23"/>
      <c r="O65" s="24">
        <v>150</v>
      </c>
      <c r="P65" s="116"/>
      <c r="Q65" s="116"/>
      <c r="R65" s="117"/>
      <c r="S65" s="117"/>
      <c r="T65" s="118"/>
      <c r="U65" s="118"/>
      <c r="V65" s="118"/>
      <c r="W65" s="118"/>
      <c r="X65" s="119" t="s">
        <v>36</v>
      </c>
      <c r="Y65" s="119"/>
      <c r="Z65" s="114"/>
      <c r="AA65" s="22"/>
      <c r="AB65" s="115" t="s">
        <v>37</v>
      </c>
      <c r="AC65" s="23"/>
    </row>
    <row r="66" spans="1:29" s="36" customFormat="1" ht="4.5" customHeight="1">
      <c r="A66" s="120"/>
      <c r="B66" s="121"/>
      <c r="C66" s="122"/>
      <c r="D66" s="123"/>
      <c r="E66" s="124"/>
      <c r="F66" s="125"/>
      <c r="G66" s="126"/>
      <c r="H66" s="126"/>
      <c r="I66" s="127"/>
      <c r="J66" s="127"/>
      <c r="K66" s="123"/>
      <c r="L66" s="122"/>
      <c r="M66" s="121"/>
      <c r="N66" s="128"/>
      <c r="O66" s="24"/>
      <c r="P66" s="120"/>
      <c r="Q66" s="121"/>
      <c r="R66" s="122"/>
      <c r="S66" s="123"/>
      <c r="T66" s="124"/>
      <c r="U66" s="125"/>
      <c r="V66" s="126"/>
      <c r="W66" s="126"/>
      <c r="X66" s="127"/>
      <c r="Y66" s="127"/>
      <c r="Z66" s="129"/>
      <c r="AA66" s="122"/>
      <c r="AB66" s="122"/>
      <c r="AC66" s="128"/>
    </row>
    <row r="67" spans="1:29" s="36" customFormat="1" ht="12.75" customHeight="1">
      <c r="A67" s="26" t="str">
        <f>$A$4</f>
        <v>1 сес.</v>
      </c>
      <c r="B67" s="27"/>
      <c r="C67" s="28"/>
      <c r="D67" s="28"/>
      <c r="E67" s="88"/>
      <c r="F67" s="29" t="s">
        <v>40</v>
      </c>
      <c r="G67" s="30" t="s">
        <v>174</v>
      </c>
      <c r="I67" s="31"/>
      <c r="J67" s="32"/>
      <c r="K67" s="32"/>
      <c r="L67" s="33"/>
      <c r="M67" s="99"/>
      <c r="N67" s="34"/>
      <c r="O67" s="35"/>
      <c r="P67" s="26" t="str">
        <f>$A$4</f>
        <v>1 сес.</v>
      </c>
      <c r="Q67" s="27"/>
      <c r="R67" s="28"/>
      <c r="S67" s="28"/>
      <c r="T67" s="88"/>
      <c r="U67" s="29" t="s">
        <v>40</v>
      </c>
      <c r="V67" s="30" t="s">
        <v>198</v>
      </c>
      <c r="X67" s="31"/>
      <c r="Y67" s="32"/>
      <c r="Z67" s="32"/>
      <c r="AA67" s="33"/>
      <c r="AB67" s="99"/>
      <c r="AC67" s="34"/>
    </row>
    <row r="68" spans="1:29" s="36" customFormat="1" ht="12.75" customHeight="1">
      <c r="A68" s="37"/>
      <c r="B68" s="27"/>
      <c r="C68" s="28"/>
      <c r="D68" s="28"/>
      <c r="E68" s="88"/>
      <c r="F68" s="38" t="s">
        <v>43</v>
      </c>
      <c r="G68" s="30" t="s">
        <v>199</v>
      </c>
      <c r="I68" s="39"/>
      <c r="J68" s="33"/>
      <c r="K68" s="33"/>
      <c r="L68" s="43"/>
      <c r="M68" s="100">
        <f>(LEN(G67&amp;G68&amp;G69&amp;G70)-LEN(SUBSTITUTE(G67&amp;G68&amp;G69&amp;G70,"Т","")))*4+(LEN(G67&amp;G68&amp;G69&amp;G70)-LEN(SUBSTITUTE(G67&amp;G68&amp;G69&amp;G70,"К","")))*3+(LEN(G67&amp;G68&amp;G69&amp;G70)-LEN(SUBSTITUTE(G67&amp;G68&amp;G69&amp;G70,"Д","")))*2+(LEN(G67&amp;G68&amp;G69&amp;G70)-LEN(SUBSTITUTE(G67&amp;G68&amp;G69&amp;G70,"В","")))+0.1</f>
        <v>9.1</v>
      </c>
      <c r="N68" s="101"/>
      <c r="O68" s="35"/>
      <c r="P68" s="37"/>
      <c r="Q68" s="27"/>
      <c r="R68" s="28"/>
      <c r="S68" s="28"/>
      <c r="T68" s="88"/>
      <c r="U68" s="38" t="s">
        <v>43</v>
      </c>
      <c r="V68" s="30" t="s">
        <v>200</v>
      </c>
      <c r="X68" s="39"/>
      <c r="Y68" s="33"/>
      <c r="Z68" s="33"/>
      <c r="AA68" s="43"/>
      <c r="AB68" s="100">
        <f>(LEN(V67&amp;V68&amp;V69&amp;V70)-LEN(SUBSTITUTE(V67&amp;V68&amp;V69&amp;V70,"Т","")))*4+(LEN(V67&amp;V68&amp;V69&amp;V70)-LEN(SUBSTITUTE(V67&amp;V68&amp;V69&amp;V70,"К","")))*3+(LEN(V67&amp;V68&amp;V69&amp;V70)-LEN(SUBSTITUTE(V67&amp;V68&amp;V69&amp;V70,"Д","")))*2+(LEN(V67&amp;V68&amp;V69&amp;V70)-LEN(SUBSTITUTE(V67&amp;V68&amp;V69&amp;V70,"В","")))+0.1</f>
        <v>2.1</v>
      </c>
      <c r="AC68" s="101"/>
    </row>
    <row r="69" spans="1:29" s="36" customFormat="1" ht="12.75" customHeight="1">
      <c r="A69" s="37"/>
      <c r="B69" s="27"/>
      <c r="C69" s="28"/>
      <c r="D69" s="28"/>
      <c r="E69" s="88"/>
      <c r="F69" s="38" t="s">
        <v>46</v>
      </c>
      <c r="G69" s="30" t="s">
        <v>201</v>
      </c>
      <c r="I69" s="31"/>
      <c r="J69" s="33"/>
      <c r="K69" s="33"/>
      <c r="L69" s="102">
        <f>(LEN(B71&amp;B72&amp;B73&amp;B74)-LEN(SUBSTITUTE(B71&amp;B72&amp;B73&amp;B74,"Т","")))*4+(LEN(B71&amp;B72&amp;B73&amp;B74)-LEN(SUBSTITUTE(B71&amp;B72&amp;B73&amp;B74,"К","")))*3+(LEN(B71&amp;B72&amp;B73&amp;B74)-LEN(SUBSTITUTE(B71&amp;B72&amp;B73&amp;B74,"Д","")))*2+(LEN(B71&amp;B72&amp;B73&amp;B74)-LEN(SUBSTITUTE(B71&amp;B72&amp;B73&amp;B74,"В","")))+0.1</f>
        <v>7.1</v>
      </c>
      <c r="M69" s="100" t="s">
        <v>48</v>
      </c>
      <c r="N69" s="103">
        <f>(LEN(J71&amp;J72&amp;J73&amp;J74)-LEN(SUBSTITUTE(J71&amp;J72&amp;J73&amp;J74,"Т","")))*4+(LEN(J71&amp;J72&amp;J73&amp;J74)-LEN(SUBSTITUTE(J71&amp;J72&amp;J73&amp;J74,"К","")))*3+(LEN(J71&amp;J72&amp;J73&amp;J74)-LEN(SUBSTITUTE(J71&amp;J72&amp;J73&amp;J74,"Д","")))*2+(LEN(J71&amp;J72&amp;J73&amp;J74)-LEN(SUBSTITUTE(J71&amp;J72&amp;J73&amp;J74,"В","")))+0.1</f>
        <v>3.1</v>
      </c>
      <c r="O69" s="35"/>
      <c r="P69" s="37"/>
      <c r="Q69" s="27"/>
      <c r="R69" s="28"/>
      <c r="S69" s="28"/>
      <c r="T69" s="88"/>
      <c r="U69" s="38" t="s">
        <v>46</v>
      </c>
      <c r="V69" s="30" t="s">
        <v>202</v>
      </c>
      <c r="X69" s="31"/>
      <c r="Y69" s="33"/>
      <c r="Z69" s="33"/>
      <c r="AA69" s="102">
        <f>(LEN(Q71&amp;Q72&amp;Q73&amp;Q74)-LEN(SUBSTITUTE(Q71&amp;Q72&amp;Q73&amp;Q74,"Т","")))*4+(LEN(Q71&amp;Q72&amp;Q73&amp;Q74)-LEN(SUBSTITUTE(Q71&amp;Q72&amp;Q73&amp;Q74,"К","")))*3+(LEN(Q71&amp;Q72&amp;Q73&amp;Q74)-LEN(SUBSTITUTE(Q71&amp;Q72&amp;Q73&amp;Q74,"Д","")))*2+(LEN(Q71&amp;Q72&amp;Q73&amp;Q74)-LEN(SUBSTITUTE(Q71&amp;Q72&amp;Q73&amp;Q74,"В","")))+0.1</f>
        <v>7.1</v>
      </c>
      <c r="AB69" s="100" t="s">
        <v>48</v>
      </c>
      <c r="AC69" s="103">
        <f>(LEN(Y71&amp;Y72&amp;Y73&amp;Y74)-LEN(SUBSTITUTE(Y71&amp;Y72&amp;Y73&amp;Y74,"Т","")))*4+(LEN(Y71&amp;Y72&amp;Y73&amp;Y74)-LEN(SUBSTITUTE(Y71&amp;Y72&amp;Y73&amp;Y74,"К","")))*3+(LEN(Y71&amp;Y72&amp;Y73&amp;Y74)-LEN(SUBSTITUTE(Y71&amp;Y72&amp;Y73&amp;Y74,"Д","")))*2+(LEN(Y71&amp;Y72&amp;Y73&amp;Y74)-LEN(SUBSTITUTE(Y71&amp;Y72&amp;Y73&amp;Y74,"В","")))+0.1</f>
        <v>14.1</v>
      </c>
    </row>
    <row r="70" spans="1:29" s="36" customFormat="1" ht="12.75" customHeight="1">
      <c r="A70" s="37"/>
      <c r="B70" s="27"/>
      <c r="C70" s="28"/>
      <c r="D70" s="28"/>
      <c r="E70" s="88"/>
      <c r="F70" s="29" t="s">
        <v>50</v>
      </c>
      <c r="G70" s="30" t="s">
        <v>37</v>
      </c>
      <c r="I70" s="31"/>
      <c r="J70" s="33"/>
      <c r="K70" s="33"/>
      <c r="L70" s="43"/>
      <c r="M70" s="100">
        <f>(LEN(G75&amp;G76&amp;G77&amp;G78)-LEN(SUBSTITUTE(G75&amp;G76&amp;G77&amp;G78,"Т","")))*4+(LEN(G75&amp;G76&amp;G77&amp;G78)-LEN(SUBSTITUTE(G75&amp;G76&amp;G77&amp;G78,"К","")))*3+(LEN(G75&amp;G76&amp;G77&amp;G78)-LEN(SUBSTITUTE(G75&amp;G76&amp;G77&amp;G78,"Д","")))*2+(LEN(G75&amp;G76&amp;G77&amp;G78)-LEN(SUBSTITUTE(G75&amp;G76&amp;G77&amp;G78,"В","")))+0.1</f>
        <v>21.1</v>
      </c>
      <c r="N70" s="101"/>
      <c r="O70" s="35"/>
      <c r="P70" s="37"/>
      <c r="Q70" s="27"/>
      <c r="R70" s="28"/>
      <c r="S70" s="28"/>
      <c r="T70" s="88"/>
      <c r="U70" s="29" t="s">
        <v>50</v>
      </c>
      <c r="V70" s="30" t="s">
        <v>203</v>
      </c>
      <c r="X70" s="31"/>
      <c r="Y70" s="33"/>
      <c r="Z70" s="33"/>
      <c r="AA70" s="43"/>
      <c r="AB70" s="100">
        <f>(LEN(V75&amp;V76&amp;V77&amp;V78)-LEN(SUBSTITUTE(V75&amp;V76&amp;V77&amp;V78,"Т","")))*4+(LEN(V75&amp;V76&amp;V77&amp;V78)-LEN(SUBSTITUTE(V75&amp;V76&amp;V77&amp;V78,"К","")))*3+(LEN(V75&amp;V76&amp;V77&amp;V78)-LEN(SUBSTITUTE(V75&amp;V76&amp;V77&amp;V78,"Д","")))*2+(LEN(V75&amp;V76&amp;V77&amp;V78)-LEN(SUBSTITUTE(V75&amp;V76&amp;V77&amp;V78,"В","")))+0.1</f>
        <v>17.1</v>
      </c>
      <c r="AC70" s="101"/>
    </row>
    <row r="71" spans="1:29" s="36" customFormat="1" ht="12.75" customHeight="1">
      <c r="A71" s="40" t="s">
        <v>40</v>
      </c>
      <c r="B71" s="41" t="s">
        <v>204</v>
      </c>
      <c r="C71" s="28"/>
      <c r="D71" s="28"/>
      <c r="E71" s="88"/>
      <c r="G71" s="31"/>
      <c r="I71" s="29" t="s">
        <v>40</v>
      </c>
      <c r="J71" s="42" t="s">
        <v>205</v>
      </c>
      <c r="K71" s="42"/>
      <c r="L71" s="31"/>
      <c r="M71" s="43"/>
      <c r="N71" s="34"/>
      <c r="O71" s="35"/>
      <c r="P71" s="40" t="s">
        <v>40</v>
      </c>
      <c r="Q71" s="41" t="s">
        <v>206</v>
      </c>
      <c r="R71" s="28"/>
      <c r="S71" s="28"/>
      <c r="T71" s="88"/>
      <c r="V71" s="31"/>
      <c r="X71" s="29" t="s">
        <v>40</v>
      </c>
      <c r="Y71" s="42" t="s">
        <v>128</v>
      </c>
      <c r="Z71" s="42"/>
      <c r="AA71" s="31"/>
      <c r="AB71" s="43"/>
      <c r="AC71" s="34"/>
    </row>
    <row r="72" spans="1:29" s="36" customFormat="1" ht="12.75" customHeight="1">
      <c r="A72" s="44" t="s">
        <v>43</v>
      </c>
      <c r="B72" s="41" t="s">
        <v>207</v>
      </c>
      <c r="C72" s="45"/>
      <c r="D72" s="45"/>
      <c r="E72" s="88"/>
      <c r="G72" s="33"/>
      <c r="I72" s="38" t="s">
        <v>43</v>
      </c>
      <c r="J72" s="42" t="s">
        <v>208</v>
      </c>
      <c r="K72" s="42"/>
      <c r="L72" s="31"/>
      <c r="M72" s="43"/>
      <c r="N72" s="34"/>
      <c r="O72" s="35"/>
      <c r="P72" s="44" t="s">
        <v>43</v>
      </c>
      <c r="Q72" s="41" t="s">
        <v>209</v>
      </c>
      <c r="R72" s="45"/>
      <c r="S72" s="45"/>
      <c r="T72" s="88"/>
      <c r="V72" s="33"/>
      <c r="X72" s="38" t="s">
        <v>43</v>
      </c>
      <c r="Y72" s="42" t="s">
        <v>210</v>
      </c>
      <c r="Z72" s="42"/>
      <c r="AA72" s="31"/>
      <c r="AB72" s="43"/>
      <c r="AC72" s="34"/>
    </row>
    <row r="73" spans="1:29" s="36" customFormat="1" ht="12.75" customHeight="1">
      <c r="A73" s="44" t="s">
        <v>46</v>
      </c>
      <c r="B73" s="41" t="s">
        <v>37</v>
      </c>
      <c r="C73" s="28"/>
      <c r="D73" s="28"/>
      <c r="E73" s="88"/>
      <c r="G73" s="33"/>
      <c r="I73" s="38" t="s">
        <v>46</v>
      </c>
      <c r="J73" s="42" t="s">
        <v>211</v>
      </c>
      <c r="K73" s="42"/>
      <c r="L73" s="31"/>
      <c r="M73" s="31"/>
      <c r="N73" s="34"/>
      <c r="O73" s="35"/>
      <c r="P73" s="44" t="s">
        <v>46</v>
      </c>
      <c r="Q73" s="41" t="s">
        <v>212</v>
      </c>
      <c r="R73" s="28"/>
      <c r="S73" s="28"/>
      <c r="T73" s="88"/>
      <c r="V73" s="33"/>
      <c r="X73" s="38" t="s">
        <v>46</v>
      </c>
      <c r="Y73" s="42" t="s">
        <v>213</v>
      </c>
      <c r="Z73" s="42"/>
      <c r="AA73" s="31"/>
      <c r="AB73" s="31"/>
      <c r="AC73" s="34"/>
    </row>
    <row r="74" spans="1:29" s="36" customFormat="1" ht="12.75" customHeight="1">
      <c r="A74" s="40" t="s">
        <v>50</v>
      </c>
      <c r="B74" s="41" t="s">
        <v>214</v>
      </c>
      <c r="C74" s="45"/>
      <c r="D74" s="45"/>
      <c r="E74" s="88"/>
      <c r="G74" s="31"/>
      <c r="I74" s="29" t="s">
        <v>50</v>
      </c>
      <c r="J74" s="42" t="s">
        <v>215</v>
      </c>
      <c r="K74" s="42"/>
      <c r="L74" s="46" t="s">
        <v>65</v>
      </c>
      <c r="M74" s="43"/>
      <c r="N74" s="34"/>
      <c r="O74" s="35"/>
      <c r="P74" s="40" t="s">
        <v>50</v>
      </c>
      <c r="Q74" s="41" t="s">
        <v>128</v>
      </c>
      <c r="R74" s="45"/>
      <c r="S74" s="45"/>
      <c r="T74" s="88"/>
      <c r="V74" s="31"/>
      <c r="X74" s="29" t="s">
        <v>50</v>
      </c>
      <c r="Y74" s="42" t="s">
        <v>216</v>
      </c>
      <c r="Z74" s="42"/>
      <c r="AA74" s="46" t="s">
        <v>65</v>
      </c>
      <c r="AB74" s="43"/>
      <c r="AC74" s="34"/>
    </row>
    <row r="75" spans="1:29" s="36" customFormat="1" ht="12.75" customHeight="1">
      <c r="A75" s="47"/>
      <c r="B75" s="45"/>
      <c r="C75" s="45"/>
      <c r="D75" s="45"/>
      <c r="E75" s="88"/>
      <c r="F75" s="29" t="s">
        <v>40</v>
      </c>
      <c r="G75" s="30" t="s">
        <v>79</v>
      </c>
      <c r="I75" s="31"/>
      <c r="K75" s="48" t="s">
        <v>69</v>
      </c>
      <c r="L75" s="52" t="s">
        <v>217</v>
      </c>
      <c r="M75" s="43"/>
      <c r="N75" s="34"/>
      <c r="O75" s="35"/>
      <c r="P75" s="47"/>
      <c r="Q75" s="45"/>
      <c r="R75" s="45"/>
      <c r="S75" s="45"/>
      <c r="T75" s="88"/>
      <c r="U75" s="29" t="s">
        <v>40</v>
      </c>
      <c r="V75" s="30" t="s">
        <v>218</v>
      </c>
      <c r="X75" s="31"/>
      <c r="Z75" s="48" t="s">
        <v>69</v>
      </c>
      <c r="AA75" s="49" t="s">
        <v>219</v>
      </c>
      <c r="AB75" s="43"/>
      <c r="AC75" s="34"/>
    </row>
    <row r="76" spans="1:29" s="36" customFormat="1" ht="12.75" customHeight="1">
      <c r="A76" s="37"/>
      <c r="B76" s="50" t="s">
        <v>73</v>
      </c>
      <c r="C76" s="28"/>
      <c r="D76" s="28"/>
      <c r="E76" s="88"/>
      <c r="F76" s="38" t="s">
        <v>43</v>
      </c>
      <c r="G76" s="30" t="s">
        <v>220</v>
      </c>
      <c r="I76" s="31"/>
      <c r="K76" s="48" t="s">
        <v>75</v>
      </c>
      <c r="L76" s="52" t="s">
        <v>221</v>
      </c>
      <c r="M76" s="27"/>
      <c r="N76" s="34"/>
      <c r="O76" s="35"/>
      <c r="P76" s="37"/>
      <c r="Q76" s="50" t="s">
        <v>73</v>
      </c>
      <c r="R76" s="28"/>
      <c r="S76" s="28"/>
      <c r="T76" s="88"/>
      <c r="U76" s="38" t="s">
        <v>43</v>
      </c>
      <c r="V76" s="30" t="s">
        <v>222</v>
      </c>
      <c r="X76" s="31"/>
      <c r="Z76" s="48" t="s">
        <v>75</v>
      </c>
      <c r="AA76" s="49" t="s">
        <v>219</v>
      </c>
      <c r="AB76" s="27"/>
      <c r="AC76" s="34"/>
    </row>
    <row r="77" spans="1:29" s="36" customFormat="1" ht="12.75" customHeight="1">
      <c r="A77" s="37"/>
      <c r="B77" s="51" t="s">
        <v>223</v>
      </c>
      <c r="C77" s="28"/>
      <c r="D77" s="28"/>
      <c r="E77" s="88"/>
      <c r="F77" s="38" t="s">
        <v>46</v>
      </c>
      <c r="G77" s="30" t="s">
        <v>224</v>
      </c>
      <c r="I77" s="43"/>
      <c r="K77" s="48" t="s">
        <v>80</v>
      </c>
      <c r="L77" s="49" t="s">
        <v>225</v>
      </c>
      <c r="M77" s="27"/>
      <c r="N77" s="34"/>
      <c r="O77" s="35"/>
      <c r="P77" s="37"/>
      <c r="Q77" s="51" t="s">
        <v>226</v>
      </c>
      <c r="R77" s="28"/>
      <c r="S77" s="28"/>
      <c r="T77" s="88"/>
      <c r="U77" s="38" t="s">
        <v>46</v>
      </c>
      <c r="V77" s="30" t="s">
        <v>227</v>
      </c>
      <c r="X77" s="43"/>
      <c r="Z77" s="48" t="s">
        <v>80</v>
      </c>
      <c r="AA77" s="49" t="s">
        <v>228</v>
      </c>
      <c r="AB77" s="27"/>
      <c r="AC77" s="34"/>
    </row>
    <row r="78" spans="1:29" s="36" customFormat="1" ht="12.75" customHeight="1">
      <c r="A78" s="53"/>
      <c r="B78" s="54"/>
      <c r="C78" s="54"/>
      <c r="D78" s="54"/>
      <c r="E78" s="88"/>
      <c r="F78" s="29" t="s">
        <v>50</v>
      </c>
      <c r="G78" s="41" t="s">
        <v>229</v>
      </c>
      <c r="I78" s="54"/>
      <c r="K78" s="55" t="s">
        <v>86</v>
      </c>
      <c r="L78" s="59" t="s">
        <v>225</v>
      </c>
      <c r="M78" s="54"/>
      <c r="N78" s="57"/>
      <c r="O78" s="58"/>
      <c r="P78" s="53"/>
      <c r="Q78" s="54"/>
      <c r="R78" s="54"/>
      <c r="S78" s="54"/>
      <c r="T78" s="88"/>
      <c r="U78" s="29" t="s">
        <v>50</v>
      </c>
      <c r="V78" s="41" t="s">
        <v>230</v>
      </c>
      <c r="X78" s="54"/>
      <c r="Z78" s="55" t="s">
        <v>86</v>
      </c>
      <c r="AA78" s="59" t="s">
        <v>231</v>
      </c>
      <c r="AB78" s="54"/>
      <c r="AC78" s="57"/>
    </row>
    <row r="79" spans="1:29" ht="4.5" customHeight="1">
      <c r="A79" s="60"/>
      <c r="B79" s="61"/>
      <c r="C79" s="62"/>
      <c r="D79" s="63"/>
      <c r="E79" s="130"/>
      <c r="F79" s="131"/>
      <c r="G79" s="132"/>
      <c r="H79" s="132"/>
      <c r="I79" s="64"/>
      <c r="J79" s="64"/>
      <c r="K79" s="63"/>
      <c r="L79" s="62"/>
      <c r="M79" s="61"/>
      <c r="N79" s="65"/>
      <c r="P79" s="60"/>
      <c r="Q79" s="61"/>
      <c r="R79" s="62"/>
      <c r="S79" s="63"/>
      <c r="T79" s="130"/>
      <c r="U79" s="131"/>
      <c r="V79" s="132"/>
      <c r="W79" s="132"/>
      <c r="X79" s="64"/>
      <c r="Y79" s="64"/>
      <c r="Z79" s="63"/>
      <c r="AA79" s="62"/>
      <c r="AB79" s="61"/>
      <c r="AC79" s="65"/>
    </row>
    <row r="80" spans="1:29" ht="12.75" customHeight="1">
      <c r="A80" s="67"/>
      <c r="B80" s="67" t="s">
        <v>88</v>
      </c>
      <c r="C80" s="68"/>
      <c r="D80" s="68"/>
      <c r="E80" s="69" t="s">
        <v>89</v>
      </c>
      <c r="F80" s="69" t="s">
        <v>90</v>
      </c>
      <c r="G80" s="69" t="s">
        <v>91</v>
      </c>
      <c r="H80" s="69" t="s">
        <v>92</v>
      </c>
      <c r="I80" s="70" t="s">
        <v>93</v>
      </c>
      <c r="J80" s="71"/>
      <c r="K80" s="68" t="s">
        <v>94</v>
      </c>
      <c r="L80" s="68" t="s">
        <v>94</v>
      </c>
      <c r="M80" s="69" t="s">
        <v>88</v>
      </c>
      <c r="N80" s="67" t="s">
        <v>95</v>
      </c>
      <c r="O80" s="24">
        <v>150</v>
      </c>
      <c r="P80" s="67"/>
      <c r="Q80" s="67" t="s">
        <v>88</v>
      </c>
      <c r="R80" s="68"/>
      <c r="S80" s="68"/>
      <c r="T80" s="69" t="s">
        <v>89</v>
      </c>
      <c r="U80" s="69" t="s">
        <v>90</v>
      </c>
      <c r="V80" s="69" t="s">
        <v>91</v>
      </c>
      <c r="W80" s="69" t="s">
        <v>92</v>
      </c>
      <c r="X80" s="70" t="s">
        <v>93</v>
      </c>
      <c r="Y80" s="71"/>
      <c r="Z80" s="68" t="s">
        <v>94</v>
      </c>
      <c r="AA80" s="68" t="s">
        <v>94</v>
      </c>
      <c r="AB80" s="69" t="s">
        <v>88</v>
      </c>
      <c r="AC80" s="67" t="s">
        <v>95</v>
      </c>
    </row>
    <row r="81" spans="1:29" ht="12.75">
      <c r="A81" s="72" t="s">
        <v>95</v>
      </c>
      <c r="B81" s="72" t="s">
        <v>96</v>
      </c>
      <c r="C81" s="73" t="s">
        <v>97</v>
      </c>
      <c r="D81" s="73" t="s">
        <v>97</v>
      </c>
      <c r="E81" s="74" t="s">
        <v>98</v>
      </c>
      <c r="F81" s="74" t="s">
        <v>99</v>
      </c>
      <c r="G81" s="74"/>
      <c r="H81" s="74"/>
      <c r="I81" s="75" t="s">
        <v>97</v>
      </c>
      <c r="J81" s="75" t="s">
        <v>94</v>
      </c>
      <c r="K81" s="73"/>
      <c r="L81" s="73"/>
      <c r="M81" s="72" t="s">
        <v>96</v>
      </c>
      <c r="N81" s="72"/>
      <c r="O81" s="24">
        <v>150</v>
      </c>
      <c r="P81" s="72" t="s">
        <v>95</v>
      </c>
      <c r="Q81" s="72" t="s">
        <v>96</v>
      </c>
      <c r="R81" s="73" t="s">
        <v>97</v>
      </c>
      <c r="S81" s="73" t="s">
        <v>97</v>
      </c>
      <c r="T81" s="74" t="s">
        <v>98</v>
      </c>
      <c r="U81" s="74" t="s">
        <v>99</v>
      </c>
      <c r="V81" s="74"/>
      <c r="W81" s="74"/>
      <c r="X81" s="75" t="s">
        <v>97</v>
      </c>
      <c r="Y81" s="75" t="s">
        <v>94</v>
      </c>
      <c r="Z81" s="73"/>
      <c r="AA81" s="73"/>
      <c r="AB81" s="72" t="s">
        <v>96</v>
      </c>
      <c r="AC81" s="72"/>
    </row>
    <row r="82" spans="1:29" ht="16.5" customHeight="1">
      <c r="A82" s="104">
        <v>-1.5</v>
      </c>
      <c r="B82" s="105">
        <v>0</v>
      </c>
      <c r="C82" s="133">
        <v>8</v>
      </c>
      <c r="D82" s="133">
        <v>5</v>
      </c>
      <c r="E82" s="134" t="s">
        <v>232</v>
      </c>
      <c r="F82" s="89" t="s">
        <v>69</v>
      </c>
      <c r="G82" s="137" t="s">
        <v>233</v>
      </c>
      <c r="H82" s="136">
        <v>12</v>
      </c>
      <c r="I82" s="90">
        <v>1370</v>
      </c>
      <c r="J82" s="90"/>
      <c r="K82" s="133">
        <v>6</v>
      </c>
      <c r="L82" s="133">
        <v>3</v>
      </c>
      <c r="M82" s="77">
        <v>2</v>
      </c>
      <c r="N82" s="76">
        <v>1.5</v>
      </c>
      <c r="O82" s="24"/>
      <c r="P82" s="104">
        <v>-2</v>
      </c>
      <c r="Q82" s="105">
        <v>0</v>
      </c>
      <c r="R82" s="133">
        <v>8</v>
      </c>
      <c r="S82" s="133">
        <v>5</v>
      </c>
      <c r="T82" s="134" t="s">
        <v>234</v>
      </c>
      <c r="U82" s="89" t="s">
        <v>75</v>
      </c>
      <c r="V82" s="137" t="s">
        <v>235</v>
      </c>
      <c r="W82" s="136">
        <v>7</v>
      </c>
      <c r="X82" s="90"/>
      <c r="Y82" s="90">
        <v>50</v>
      </c>
      <c r="Z82" s="133">
        <v>6</v>
      </c>
      <c r="AA82" s="133">
        <v>3</v>
      </c>
      <c r="AB82" s="77">
        <v>2</v>
      </c>
      <c r="AC82" s="76">
        <v>2</v>
      </c>
    </row>
    <row r="83" spans="1:29" ht="16.5" customHeight="1">
      <c r="A83" s="104">
        <v>1.5</v>
      </c>
      <c r="B83" s="105">
        <v>2</v>
      </c>
      <c r="C83" s="133">
        <v>4</v>
      </c>
      <c r="D83" s="133">
        <v>2</v>
      </c>
      <c r="E83" s="134" t="s">
        <v>236</v>
      </c>
      <c r="F83" s="89" t="s">
        <v>75</v>
      </c>
      <c r="G83" s="137" t="s">
        <v>237</v>
      </c>
      <c r="H83" s="136">
        <v>13</v>
      </c>
      <c r="I83" s="90">
        <v>1470</v>
      </c>
      <c r="J83" s="90"/>
      <c r="K83" s="133">
        <v>7</v>
      </c>
      <c r="L83" s="133">
        <v>1</v>
      </c>
      <c r="M83" s="77">
        <v>0</v>
      </c>
      <c r="N83" s="76">
        <v>-1.5</v>
      </c>
      <c r="O83" s="24"/>
      <c r="P83" s="104">
        <v>2</v>
      </c>
      <c r="Q83" s="105">
        <v>2</v>
      </c>
      <c r="R83" s="133">
        <v>4</v>
      </c>
      <c r="S83" s="133">
        <v>2</v>
      </c>
      <c r="T83" s="134" t="s">
        <v>238</v>
      </c>
      <c r="U83" s="89" t="s">
        <v>80</v>
      </c>
      <c r="V83" s="137" t="s">
        <v>239</v>
      </c>
      <c r="W83" s="136">
        <v>7</v>
      </c>
      <c r="X83" s="90">
        <v>100</v>
      </c>
      <c r="Y83" s="90"/>
      <c r="Z83" s="133">
        <v>7</v>
      </c>
      <c r="AA83" s="133">
        <v>1</v>
      </c>
      <c r="AB83" s="77">
        <v>0</v>
      </c>
      <c r="AC83" s="76">
        <v>-2</v>
      </c>
    </row>
    <row r="84" spans="1:29" s="36" customFormat="1" ht="37.5" customHeight="1">
      <c r="A84" s="25"/>
      <c r="B84" s="25"/>
      <c r="C84" s="78"/>
      <c r="D84" s="78"/>
      <c r="E84" s="25"/>
      <c r="F84" s="25"/>
      <c r="G84" s="25"/>
      <c r="H84" s="25"/>
      <c r="I84" s="25"/>
      <c r="J84" s="25"/>
      <c r="K84" s="78"/>
      <c r="L84" s="78"/>
      <c r="M84" s="25"/>
      <c r="N84" s="25"/>
      <c r="O84" s="66"/>
      <c r="P84" s="25"/>
      <c r="Q84" s="25"/>
      <c r="R84" s="78"/>
      <c r="S84" s="78"/>
      <c r="T84" s="25"/>
      <c r="U84" s="25"/>
      <c r="V84" s="25"/>
      <c r="W84" s="25"/>
      <c r="X84" s="25"/>
      <c r="Y84" s="25"/>
      <c r="Z84" s="78"/>
      <c r="AA84" s="78"/>
      <c r="AB84" s="25"/>
      <c r="AC84" s="25"/>
    </row>
    <row r="85" spans="1:29" s="36" customFormat="1" ht="14.25">
      <c r="A85" s="107"/>
      <c r="B85" s="108" t="s">
        <v>30</v>
      </c>
      <c r="C85" s="109"/>
      <c r="D85" s="110"/>
      <c r="E85" s="108"/>
      <c r="F85" s="111" t="s">
        <v>240</v>
      </c>
      <c r="G85" s="112"/>
      <c r="H85" s="112"/>
      <c r="I85" s="113" t="s">
        <v>32</v>
      </c>
      <c r="J85" s="113"/>
      <c r="K85" s="114"/>
      <c r="L85" s="22"/>
      <c r="M85" s="115" t="s">
        <v>33</v>
      </c>
      <c r="N85" s="23"/>
      <c r="O85" s="24">
        <v>150</v>
      </c>
      <c r="P85" s="107"/>
      <c r="Q85" s="108" t="s">
        <v>30</v>
      </c>
      <c r="R85" s="109"/>
      <c r="S85" s="110"/>
      <c r="T85" s="108"/>
      <c r="U85" s="111" t="s">
        <v>241</v>
      </c>
      <c r="V85" s="112"/>
      <c r="W85" s="112"/>
      <c r="X85" s="113" t="s">
        <v>32</v>
      </c>
      <c r="Y85" s="113"/>
      <c r="Z85" s="114"/>
      <c r="AA85" s="22"/>
      <c r="AB85" s="115" t="s">
        <v>35</v>
      </c>
      <c r="AC85" s="23"/>
    </row>
    <row r="86" spans="1:29" s="36" customFormat="1" ht="12.75">
      <c r="A86" s="116"/>
      <c r="B86" s="116"/>
      <c r="C86" s="117"/>
      <c r="D86" s="117"/>
      <c r="E86" s="118"/>
      <c r="F86" s="118"/>
      <c r="G86" s="118"/>
      <c r="H86" s="118"/>
      <c r="I86" s="119" t="s">
        <v>36</v>
      </c>
      <c r="J86" s="119"/>
      <c r="K86" s="114"/>
      <c r="L86" s="22"/>
      <c r="M86" s="115" t="s">
        <v>111</v>
      </c>
      <c r="N86" s="23"/>
      <c r="O86" s="24">
        <v>150</v>
      </c>
      <c r="P86" s="116"/>
      <c r="Q86" s="116"/>
      <c r="R86" s="117"/>
      <c r="S86" s="117"/>
      <c r="T86" s="118"/>
      <c r="U86" s="118"/>
      <c r="V86" s="118"/>
      <c r="W86" s="118"/>
      <c r="X86" s="119" t="s">
        <v>36</v>
      </c>
      <c r="Y86" s="119"/>
      <c r="Z86" s="114"/>
      <c r="AA86" s="22"/>
      <c r="AB86" s="115" t="s">
        <v>112</v>
      </c>
      <c r="AC86" s="23"/>
    </row>
    <row r="87" spans="1:29" s="36" customFormat="1" ht="4.5" customHeight="1">
      <c r="A87" s="120"/>
      <c r="B87" s="121"/>
      <c r="C87" s="122"/>
      <c r="D87" s="123"/>
      <c r="E87" s="124"/>
      <c r="F87" s="125"/>
      <c r="G87" s="126"/>
      <c r="H87" s="126"/>
      <c r="I87" s="127"/>
      <c r="J87" s="127"/>
      <c r="K87" s="123"/>
      <c r="L87" s="122"/>
      <c r="M87" s="121"/>
      <c r="N87" s="128"/>
      <c r="O87" s="24"/>
      <c r="P87" s="120"/>
      <c r="Q87" s="121"/>
      <c r="R87" s="122"/>
      <c r="S87" s="123"/>
      <c r="T87" s="124"/>
      <c r="U87" s="125"/>
      <c r="V87" s="126"/>
      <c r="W87" s="126"/>
      <c r="X87" s="127"/>
      <c r="Y87" s="127"/>
      <c r="Z87" s="129"/>
      <c r="AA87" s="122"/>
      <c r="AB87" s="127"/>
      <c r="AC87" s="128"/>
    </row>
    <row r="88" spans="1:29" s="36" customFormat="1" ht="12.75" customHeight="1">
      <c r="A88" s="26" t="str">
        <f>$A$4</f>
        <v>1 сес.</v>
      </c>
      <c r="B88" s="27"/>
      <c r="C88" s="28"/>
      <c r="D88" s="28"/>
      <c r="E88" s="88"/>
      <c r="F88" s="29" t="s">
        <v>40</v>
      </c>
      <c r="G88" s="30" t="s">
        <v>186</v>
      </c>
      <c r="I88" s="31"/>
      <c r="J88" s="32"/>
      <c r="K88" s="32"/>
      <c r="L88" s="33"/>
      <c r="M88" s="99"/>
      <c r="N88" s="34"/>
      <c r="O88" s="35"/>
      <c r="P88" s="26" t="str">
        <f>$A$4</f>
        <v>1 сес.</v>
      </c>
      <c r="Q88" s="27"/>
      <c r="R88" s="28"/>
      <c r="S88" s="28"/>
      <c r="T88" s="88"/>
      <c r="U88" s="29" t="s">
        <v>40</v>
      </c>
      <c r="V88" s="30" t="s">
        <v>242</v>
      </c>
      <c r="X88" s="31"/>
      <c r="Y88" s="32"/>
      <c r="Z88" s="32"/>
      <c r="AA88" s="33"/>
      <c r="AB88" s="99"/>
      <c r="AC88" s="34"/>
    </row>
    <row r="89" spans="1:29" s="36" customFormat="1" ht="12.75" customHeight="1">
      <c r="A89" s="37"/>
      <c r="B89" s="27"/>
      <c r="C89" s="28"/>
      <c r="D89" s="28"/>
      <c r="E89" s="88"/>
      <c r="F89" s="38" t="s">
        <v>43</v>
      </c>
      <c r="G89" s="30" t="s">
        <v>243</v>
      </c>
      <c r="I89" s="39"/>
      <c r="J89" s="33"/>
      <c r="K89" s="33"/>
      <c r="L89" s="43"/>
      <c r="M89" s="100">
        <f>(LEN(G88&amp;G89&amp;G90&amp;G91)-LEN(SUBSTITUTE(G88&amp;G89&amp;G90&amp;G91,"Т","")))*4+(LEN(G88&amp;G89&amp;G90&amp;G91)-LEN(SUBSTITUTE(G88&amp;G89&amp;G90&amp;G91,"К","")))*3+(LEN(G88&amp;G89&amp;G90&amp;G91)-LEN(SUBSTITUTE(G88&amp;G89&amp;G90&amp;G91,"Д","")))*2+(LEN(G88&amp;G89&amp;G90&amp;G91)-LEN(SUBSTITUTE(G88&amp;G89&amp;G90&amp;G91,"В","")))+0.1</f>
        <v>9.1</v>
      </c>
      <c r="N89" s="101"/>
      <c r="O89" s="35"/>
      <c r="P89" s="37"/>
      <c r="Q89" s="27"/>
      <c r="R89" s="28"/>
      <c r="S89" s="28"/>
      <c r="T89" s="88"/>
      <c r="U89" s="38" t="s">
        <v>43</v>
      </c>
      <c r="V89" s="30" t="s">
        <v>244</v>
      </c>
      <c r="X89" s="39"/>
      <c r="Y89" s="33"/>
      <c r="Z89" s="33"/>
      <c r="AA89" s="43"/>
      <c r="AB89" s="100">
        <f>(LEN(V88&amp;V89&amp;V90&amp;V91)-LEN(SUBSTITUTE(V88&amp;V89&amp;V90&amp;V91,"Т","")))*4+(LEN(V88&amp;V89&amp;V90&amp;V91)-LEN(SUBSTITUTE(V88&amp;V89&amp;V90&amp;V91,"К","")))*3+(LEN(V88&amp;V89&amp;V90&amp;V91)-LEN(SUBSTITUTE(V88&amp;V89&amp;V90&amp;V91,"Д","")))*2+(LEN(V88&amp;V89&amp;V90&amp;V91)-LEN(SUBSTITUTE(V88&amp;V89&amp;V90&amp;V91,"В","")))+0.1</f>
        <v>7.1</v>
      </c>
      <c r="AC89" s="101"/>
    </row>
    <row r="90" spans="1:29" s="36" customFormat="1" ht="12.75" customHeight="1">
      <c r="A90" s="37"/>
      <c r="B90" s="27"/>
      <c r="C90" s="28"/>
      <c r="D90" s="28"/>
      <c r="E90" s="88"/>
      <c r="F90" s="38" t="s">
        <v>46</v>
      </c>
      <c r="G90" s="30" t="s">
        <v>245</v>
      </c>
      <c r="I90" s="31"/>
      <c r="J90" s="33"/>
      <c r="K90" s="33"/>
      <c r="L90" s="102">
        <f>(LEN(B92&amp;B93&amp;B94&amp;B95)-LEN(SUBSTITUTE(B92&amp;B93&amp;B94&amp;B95,"Т","")))*4+(LEN(B92&amp;B93&amp;B94&amp;B95)-LEN(SUBSTITUTE(B92&amp;B93&amp;B94&amp;B95,"К","")))*3+(LEN(B92&amp;B93&amp;B94&amp;B95)-LEN(SUBSTITUTE(B92&amp;B93&amp;B94&amp;B95,"Д","")))*2+(LEN(B92&amp;B93&amp;B94&amp;B95)-LEN(SUBSTITUTE(B92&amp;B93&amp;B94&amp;B95,"В","")))+0.1</f>
        <v>8.1</v>
      </c>
      <c r="M90" s="100" t="s">
        <v>48</v>
      </c>
      <c r="N90" s="103">
        <f>(LEN(J92&amp;J93&amp;J94&amp;J95)-LEN(SUBSTITUTE(J92&amp;J93&amp;J94&amp;J95,"Т","")))*4+(LEN(J92&amp;J93&amp;J94&amp;J95)-LEN(SUBSTITUTE(J92&amp;J93&amp;J94&amp;J95,"К","")))*3+(LEN(J92&amp;J93&amp;J94&amp;J95)-LEN(SUBSTITUTE(J92&amp;J93&amp;J94&amp;J95,"Д","")))*2+(LEN(J92&amp;J93&amp;J94&amp;J95)-LEN(SUBSTITUTE(J92&amp;J93&amp;J94&amp;J95,"В","")))+0.1</f>
        <v>11.1</v>
      </c>
      <c r="O90" s="35"/>
      <c r="P90" s="37"/>
      <c r="Q90" s="27"/>
      <c r="R90" s="28"/>
      <c r="S90" s="28"/>
      <c r="T90" s="88"/>
      <c r="U90" s="38" t="s">
        <v>46</v>
      </c>
      <c r="V90" s="30" t="s">
        <v>246</v>
      </c>
      <c r="X90" s="31"/>
      <c r="Y90" s="33"/>
      <c r="Z90" s="33"/>
      <c r="AA90" s="102">
        <f>(LEN(Q92&amp;Q93&amp;Q94&amp;Q95)-LEN(SUBSTITUTE(Q92&amp;Q93&amp;Q94&amp;Q95,"Т","")))*4+(LEN(Q92&amp;Q93&amp;Q94&amp;Q95)-LEN(SUBSTITUTE(Q92&amp;Q93&amp;Q94&amp;Q95,"К","")))*3+(LEN(Q92&amp;Q93&amp;Q94&amp;Q95)-LEN(SUBSTITUTE(Q92&amp;Q93&amp;Q94&amp;Q95,"Д","")))*2+(LEN(Q92&amp;Q93&amp;Q94&amp;Q95)-LEN(SUBSTITUTE(Q92&amp;Q93&amp;Q94&amp;Q95,"В","")))+0.1</f>
        <v>12.1</v>
      </c>
      <c r="AB90" s="100" t="s">
        <v>48</v>
      </c>
      <c r="AC90" s="103">
        <f>(LEN(Y92&amp;Y93&amp;Y94&amp;Y95)-LEN(SUBSTITUTE(Y92&amp;Y93&amp;Y94&amp;Y95,"Т","")))*4+(LEN(Y92&amp;Y93&amp;Y94&amp;Y95)-LEN(SUBSTITUTE(Y92&amp;Y93&amp;Y94&amp;Y95,"К","")))*3+(LEN(Y92&amp;Y93&amp;Y94&amp;Y95)-LEN(SUBSTITUTE(Y92&amp;Y93&amp;Y94&amp;Y95,"Д","")))*2+(LEN(Y92&amp;Y93&amp;Y94&amp;Y95)-LEN(SUBSTITUTE(Y92&amp;Y93&amp;Y94&amp;Y95,"В","")))+0.1</f>
        <v>6.1</v>
      </c>
    </row>
    <row r="91" spans="1:29" s="36" customFormat="1" ht="12.75" customHeight="1">
      <c r="A91" s="37"/>
      <c r="B91" s="27"/>
      <c r="C91" s="28"/>
      <c r="D91" s="28"/>
      <c r="E91" s="88"/>
      <c r="F91" s="29" t="s">
        <v>50</v>
      </c>
      <c r="G91" s="30" t="s">
        <v>247</v>
      </c>
      <c r="I91" s="31"/>
      <c r="J91" s="33"/>
      <c r="K91" s="33"/>
      <c r="L91" s="43"/>
      <c r="M91" s="100">
        <f>(LEN(G96&amp;G97&amp;G98&amp;G99)-LEN(SUBSTITUTE(G96&amp;G97&amp;G98&amp;G99,"Т","")))*4+(LEN(G96&amp;G97&amp;G98&amp;G99)-LEN(SUBSTITUTE(G96&amp;G97&amp;G98&amp;G99,"К","")))*3+(LEN(G96&amp;G97&amp;G98&amp;G99)-LEN(SUBSTITUTE(G96&amp;G97&amp;G98&amp;G99,"Д","")))*2+(LEN(G96&amp;G97&amp;G98&amp;G99)-LEN(SUBSTITUTE(G96&amp;G97&amp;G98&amp;G99,"В","")))+0.1</f>
        <v>12.1</v>
      </c>
      <c r="N91" s="101"/>
      <c r="O91" s="35"/>
      <c r="P91" s="37"/>
      <c r="Q91" s="27"/>
      <c r="R91" s="28"/>
      <c r="S91" s="28"/>
      <c r="T91" s="88"/>
      <c r="U91" s="29" t="s">
        <v>50</v>
      </c>
      <c r="V91" s="30" t="s">
        <v>248</v>
      </c>
      <c r="X91" s="31"/>
      <c r="Y91" s="33"/>
      <c r="Z91" s="33"/>
      <c r="AA91" s="43"/>
      <c r="AB91" s="100">
        <f>(LEN(V96&amp;V97&amp;V98&amp;V99)-LEN(SUBSTITUTE(V96&amp;V97&amp;V98&amp;V99,"Т","")))*4+(LEN(V96&amp;V97&amp;V98&amp;V99)-LEN(SUBSTITUTE(V96&amp;V97&amp;V98&amp;V99,"К","")))*3+(LEN(V96&amp;V97&amp;V98&amp;V99)-LEN(SUBSTITUTE(V96&amp;V97&amp;V98&amp;V99,"Д","")))*2+(LEN(V96&amp;V97&amp;V98&amp;V99)-LEN(SUBSTITUTE(V96&amp;V97&amp;V98&amp;V99,"В","")))+0.1</f>
        <v>15.1</v>
      </c>
      <c r="AC91" s="101"/>
    </row>
    <row r="92" spans="1:29" s="36" customFormat="1" ht="12.75" customHeight="1">
      <c r="A92" s="40" t="s">
        <v>40</v>
      </c>
      <c r="B92" s="41" t="s">
        <v>249</v>
      </c>
      <c r="C92" s="28"/>
      <c r="D92" s="28"/>
      <c r="E92" s="88"/>
      <c r="G92" s="31"/>
      <c r="I92" s="29" t="s">
        <v>40</v>
      </c>
      <c r="J92" s="42" t="s">
        <v>74</v>
      </c>
      <c r="K92" s="42"/>
      <c r="L92" s="31"/>
      <c r="M92" s="43"/>
      <c r="N92" s="34"/>
      <c r="O92" s="35"/>
      <c r="P92" s="40" t="s">
        <v>40</v>
      </c>
      <c r="Q92" s="41" t="s">
        <v>250</v>
      </c>
      <c r="R92" s="28"/>
      <c r="S92" s="28"/>
      <c r="T92" s="88"/>
      <c r="V92" s="31"/>
      <c r="X92" s="29" t="s">
        <v>40</v>
      </c>
      <c r="Y92" s="42" t="s">
        <v>251</v>
      </c>
      <c r="Z92" s="42"/>
      <c r="AA92" s="31"/>
      <c r="AB92" s="43"/>
      <c r="AC92" s="34"/>
    </row>
    <row r="93" spans="1:29" s="36" customFormat="1" ht="12.75" customHeight="1">
      <c r="A93" s="44" t="s">
        <v>43</v>
      </c>
      <c r="B93" s="41" t="s">
        <v>252</v>
      </c>
      <c r="C93" s="45"/>
      <c r="D93" s="45"/>
      <c r="E93" s="88"/>
      <c r="G93" s="33"/>
      <c r="I93" s="38" t="s">
        <v>43</v>
      </c>
      <c r="J93" s="42" t="s">
        <v>79</v>
      </c>
      <c r="K93" s="42"/>
      <c r="L93" s="31"/>
      <c r="M93" s="43"/>
      <c r="N93" s="34"/>
      <c r="O93" s="35"/>
      <c r="P93" s="44" t="s">
        <v>43</v>
      </c>
      <c r="Q93" s="41" t="s">
        <v>42</v>
      </c>
      <c r="R93" s="45"/>
      <c r="S93" s="45"/>
      <c r="T93" s="88"/>
      <c r="V93" s="33"/>
      <c r="X93" s="38" t="s">
        <v>43</v>
      </c>
      <c r="Y93" s="42" t="s">
        <v>253</v>
      </c>
      <c r="Z93" s="42"/>
      <c r="AA93" s="31"/>
      <c r="AB93" s="43"/>
      <c r="AC93" s="34"/>
    </row>
    <row r="94" spans="1:29" s="36" customFormat="1" ht="12.75" customHeight="1">
      <c r="A94" s="44" t="s">
        <v>46</v>
      </c>
      <c r="B94" s="41" t="s">
        <v>77</v>
      </c>
      <c r="C94" s="28"/>
      <c r="D94" s="28"/>
      <c r="E94" s="88"/>
      <c r="G94" s="33"/>
      <c r="I94" s="38" t="s">
        <v>46</v>
      </c>
      <c r="J94" s="42" t="s">
        <v>254</v>
      </c>
      <c r="K94" s="42"/>
      <c r="L94" s="31"/>
      <c r="M94" s="31"/>
      <c r="N94" s="34"/>
      <c r="O94" s="35"/>
      <c r="P94" s="44" t="s">
        <v>46</v>
      </c>
      <c r="Q94" s="41" t="s">
        <v>255</v>
      </c>
      <c r="R94" s="28"/>
      <c r="S94" s="28"/>
      <c r="T94" s="88"/>
      <c r="V94" s="33"/>
      <c r="X94" s="38" t="s">
        <v>46</v>
      </c>
      <c r="Y94" s="42" t="s">
        <v>256</v>
      </c>
      <c r="Z94" s="42"/>
      <c r="AA94" s="31"/>
      <c r="AB94" s="31"/>
      <c r="AC94" s="34"/>
    </row>
    <row r="95" spans="1:29" s="36" customFormat="1" ht="12.75" customHeight="1">
      <c r="A95" s="40" t="s">
        <v>50</v>
      </c>
      <c r="B95" s="41" t="s">
        <v>257</v>
      </c>
      <c r="C95" s="45"/>
      <c r="D95" s="45"/>
      <c r="E95" s="88"/>
      <c r="G95" s="31"/>
      <c r="I95" s="29" t="s">
        <v>50</v>
      </c>
      <c r="J95" s="42" t="s">
        <v>258</v>
      </c>
      <c r="K95" s="42"/>
      <c r="L95" s="46" t="s">
        <v>65</v>
      </c>
      <c r="M95" s="43"/>
      <c r="N95" s="34"/>
      <c r="O95" s="35"/>
      <c r="P95" s="40" t="s">
        <v>50</v>
      </c>
      <c r="Q95" s="41" t="s">
        <v>259</v>
      </c>
      <c r="R95" s="45"/>
      <c r="S95" s="45"/>
      <c r="T95" s="88"/>
      <c r="V95" s="31"/>
      <c r="X95" s="29" t="s">
        <v>50</v>
      </c>
      <c r="Y95" s="42" t="s">
        <v>260</v>
      </c>
      <c r="Z95" s="42"/>
      <c r="AA95" s="46" t="s">
        <v>65</v>
      </c>
      <c r="AB95" s="43"/>
      <c r="AC95" s="34"/>
    </row>
    <row r="96" spans="1:29" s="36" customFormat="1" ht="12.75" customHeight="1">
      <c r="A96" s="47"/>
      <c r="B96" s="45"/>
      <c r="C96" s="45"/>
      <c r="D96" s="45"/>
      <c r="E96" s="88"/>
      <c r="F96" s="29" t="s">
        <v>40</v>
      </c>
      <c r="G96" s="30" t="s">
        <v>261</v>
      </c>
      <c r="I96" s="31"/>
      <c r="K96" s="48" t="s">
        <v>69</v>
      </c>
      <c r="L96" s="49" t="s">
        <v>262</v>
      </c>
      <c r="M96" s="43"/>
      <c r="N96" s="34"/>
      <c r="O96" s="35"/>
      <c r="P96" s="47"/>
      <c r="Q96" s="45"/>
      <c r="R96" s="45"/>
      <c r="S96" s="45"/>
      <c r="T96" s="88"/>
      <c r="U96" s="29" t="s">
        <v>40</v>
      </c>
      <c r="V96" s="30" t="s">
        <v>263</v>
      </c>
      <c r="X96" s="31"/>
      <c r="Z96" s="48" t="s">
        <v>69</v>
      </c>
      <c r="AA96" s="49" t="s">
        <v>264</v>
      </c>
      <c r="AB96" s="43"/>
      <c r="AC96" s="34"/>
    </row>
    <row r="97" spans="1:29" s="36" customFormat="1" ht="12.75" customHeight="1">
      <c r="A97" s="37"/>
      <c r="B97" s="50" t="s">
        <v>73</v>
      </c>
      <c r="C97" s="28"/>
      <c r="D97" s="28"/>
      <c r="E97" s="88"/>
      <c r="F97" s="38" t="s">
        <v>43</v>
      </c>
      <c r="G97" s="30" t="s">
        <v>265</v>
      </c>
      <c r="I97" s="31"/>
      <c r="K97" s="48" t="s">
        <v>75</v>
      </c>
      <c r="L97" s="49" t="s">
        <v>266</v>
      </c>
      <c r="M97" s="27"/>
      <c r="N97" s="34"/>
      <c r="O97" s="35"/>
      <c r="P97" s="37"/>
      <c r="Q97" s="50" t="s">
        <v>73</v>
      </c>
      <c r="R97" s="28"/>
      <c r="S97" s="28"/>
      <c r="T97" s="88"/>
      <c r="U97" s="38" t="s">
        <v>43</v>
      </c>
      <c r="V97" s="30" t="s">
        <v>267</v>
      </c>
      <c r="X97" s="31"/>
      <c r="Z97" s="48" t="s">
        <v>75</v>
      </c>
      <c r="AA97" s="49" t="s">
        <v>264</v>
      </c>
      <c r="AB97" s="27"/>
      <c r="AC97" s="34"/>
    </row>
    <row r="98" spans="1:29" s="36" customFormat="1" ht="12.75" customHeight="1">
      <c r="A98" s="37"/>
      <c r="B98" s="51" t="s">
        <v>268</v>
      </c>
      <c r="C98" s="28"/>
      <c r="D98" s="28"/>
      <c r="E98" s="88"/>
      <c r="F98" s="38" t="s">
        <v>46</v>
      </c>
      <c r="G98" s="30" t="s">
        <v>269</v>
      </c>
      <c r="I98" s="43"/>
      <c r="K98" s="48" t="s">
        <v>80</v>
      </c>
      <c r="L98" s="49" t="s">
        <v>270</v>
      </c>
      <c r="M98" s="27"/>
      <c r="N98" s="34"/>
      <c r="O98" s="35"/>
      <c r="P98" s="37"/>
      <c r="Q98" s="51" t="s">
        <v>271</v>
      </c>
      <c r="R98" s="28"/>
      <c r="S98" s="28"/>
      <c r="T98" s="88"/>
      <c r="U98" s="38" t="s">
        <v>46</v>
      </c>
      <c r="V98" s="30" t="s">
        <v>272</v>
      </c>
      <c r="X98" s="43"/>
      <c r="Z98" s="48" t="s">
        <v>80</v>
      </c>
      <c r="AA98" s="49" t="s">
        <v>273</v>
      </c>
      <c r="AB98" s="27"/>
      <c r="AC98" s="34"/>
    </row>
    <row r="99" spans="1:29" s="36" customFormat="1" ht="12.75" customHeight="1">
      <c r="A99" s="53"/>
      <c r="B99" s="54"/>
      <c r="C99" s="54"/>
      <c r="D99" s="54"/>
      <c r="E99" s="88"/>
      <c r="F99" s="29" t="s">
        <v>50</v>
      </c>
      <c r="G99" s="41" t="s">
        <v>220</v>
      </c>
      <c r="I99" s="54"/>
      <c r="K99" s="55" t="s">
        <v>86</v>
      </c>
      <c r="L99" s="59" t="s">
        <v>274</v>
      </c>
      <c r="M99" s="54"/>
      <c r="N99" s="57"/>
      <c r="O99" s="58"/>
      <c r="P99" s="53"/>
      <c r="Q99" s="54"/>
      <c r="R99" s="54"/>
      <c r="S99" s="54"/>
      <c r="T99" s="88"/>
      <c r="U99" s="29" t="s">
        <v>50</v>
      </c>
      <c r="V99" s="41" t="s">
        <v>275</v>
      </c>
      <c r="X99" s="54"/>
      <c r="Z99" s="55" t="s">
        <v>86</v>
      </c>
      <c r="AA99" s="59" t="s">
        <v>273</v>
      </c>
      <c r="AB99" s="54"/>
      <c r="AC99" s="57"/>
    </row>
    <row r="100" spans="1:29" ht="4.5" customHeight="1">
      <c r="A100" s="60"/>
      <c r="B100" s="61"/>
      <c r="C100" s="62"/>
      <c r="D100" s="63"/>
      <c r="E100" s="130"/>
      <c r="F100" s="131"/>
      <c r="G100" s="132"/>
      <c r="H100" s="132"/>
      <c r="I100" s="64"/>
      <c r="J100" s="64"/>
      <c r="K100" s="63"/>
      <c r="L100" s="62"/>
      <c r="M100" s="61"/>
      <c r="N100" s="65"/>
      <c r="P100" s="60"/>
      <c r="Q100" s="61"/>
      <c r="R100" s="62"/>
      <c r="S100" s="63"/>
      <c r="T100" s="130"/>
      <c r="U100" s="131"/>
      <c r="V100" s="132"/>
      <c r="W100" s="132"/>
      <c r="X100" s="64"/>
      <c r="Y100" s="64"/>
      <c r="Z100" s="63"/>
      <c r="AA100" s="62"/>
      <c r="AB100" s="61"/>
      <c r="AC100" s="65"/>
    </row>
    <row r="101" spans="1:29" ht="12.75" customHeight="1">
      <c r="A101" s="67"/>
      <c r="B101" s="67" t="s">
        <v>88</v>
      </c>
      <c r="C101" s="68"/>
      <c r="D101" s="68"/>
      <c r="E101" s="69" t="s">
        <v>89</v>
      </c>
      <c r="F101" s="69" t="s">
        <v>90</v>
      </c>
      <c r="G101" s="69" t="s">
        <v>91</v>
      </c>
      <c r="H101" s="69" t="s">
        <v>92</v>
      </c>
      <c r="I101" s="70" t="s">
        <v>93</v>
      </c>
      <c r="J101" s="71"/>
      <c r="K101" s="68" t="s">
        <v>94</v>
      </c>
      <c r="L101" s="68" t="s">
        <v>94</v>
      </c>
      <c r="M101" s="69" t="s">
        <v>88</v>
      </c>
      <c r="N101" s="67" t="s">
        <v>95</v>
      </c>
      <c r="O101" s="24">
        <v>150</v>
      </c>
      <c r="P101" s="67"/>
      <c r="Q101" s="67" t="s">
        <v>88</v>
      </c>
      <c r="R101" s="68"/>
      <c r="S101" s="68"/>
      <c r="T101" s="69" t="s">
        <v>89</v>
      </c>
      <c r="U101" s="69" t="s">
        <v>90</v>
      </c>
      <c r="V101" s="69" t="s">
        <v>91</v>
      </c>
      <c r="W101" s="69" t="s">
        <v>92</v>
      </c>
      <c r="X101" s="70" t="s">
        <v>93</v>
      </c>
      <c r="Y101" s="71"/>
      <c r="Z101" s="68" t="s">
        <v>94</v>
      </c>
      <c r="AA101" s="68" t="s">
        <v>94</v>
      </c>
      <c r="AB101" s="69" t="s">
        <v>88</v>
      </c>
      <c r="AC101" s="67" t="s">
        <v>95</v>
      </c>
    </row>
    <row r="102" spans="1:29" ht="12.75">
      <c r="A102" s="72" t="s">
        <v>95</v>
      </c>
      <c r="B102" s="72" t="s">
        <v>96</v>
      </c>
      <c r="C102" s="73" t="s">
        <v>97</v>
      </c>
      <c r="D102" s="73" t="s">
        <v>97</v>
      </c>
      <c r="E102" s="74" t="s">
        <v>98</v>
      </c>
      <c r="F102" s="74" t="s">
        <v>99</v>
      </c>
      <c r="G102" s="74"/>
      <c r="H102" s="74"/>
      <c r="I102" s="75" t="s">
        <v>97</v>
      </c>
      <c r="J102" s="75" t="s">
        <v>94</v>
      </c>
      <c r="K102" s="73"/>
      <c r="L102" s="73"/>
      <c r="M102" s="72" t="s">
        <v>96</v>
      </c>
      <c r="N102" s="72"/>
      <c r="O102" s="24">
        <v>150</v>
      </c>
      <c r="P102" s="72" t="s">
        <v>95</v>
      </c>
      <c r="Q102" s="72" t="s">
        <v>96</v>
      </c>
      <c r="R102" s="73" t="s">
        <v>97</v>
      </c>
      <c r="S102" s="73" t="s">
        <v>97</v>
      </c>
      <c r="T102" s="74" t="s">
        <v>98</v>
      </c>
      <c r="U102" s="74" t="s">
        <v>99</v>
      </c>
      <c r="V102" s="74"/>
      <c r="W102" s="74"/>
      <c r="X102" s="75" t="s">
        <v>97</v>
      </c>
      <c r="Y102" s="75" t="s">
        <v>94</v>
      </c>
      <c r="Z102" s="73"/>
      <c r="AA102" s="73"/>
      <c r="AB102" s="72" t="s">
        <v>96</v>
      </c>
      <c r="AC102" s="72"/>
    </row>
    <row r="103" spans="1:29" ht="16.5" customHeight="1">
      <c r="A103" s="104">
        <v>-5</v>
      </c>
      <c r="B103" s="105">
        <v>0</v>
      </c>
      <c r="C103" s="133">
        <v>8</v>
      </c>
      <c r="D103" s="133">
        <v>5</v>
      </c>
      <c r="E103" s="134" t="s">
        <v>276</v>
      </c>
      <c r="F103" s="89" t="s">
        <v>80</v>
      </c>
      <c r="G103" s="135" t="s">
        <v>154</v>
      </c>
      <c r="H103" s="136">
        <v>12</v>
      </c>
      <c r="I103" s="90"/>
      <c r="J103" s="90">
        <v>620</v>
      </c>
      <c r="K103" s="133">
        <v>6</v>
      </c>
      <c r="L103" s="133">
        <v>3</v>
      </c>
      <c r="M103" s="77">
        <v>2</v>
      </c>
      <c r="N103" s="76">
        <v>5</v>
      </c>
      <c r="O103" s="24"/>
      <c r="P103" s="104">
        <v>-3.5</v>
      </c>
      <c r="Q103" s="105">
        <v>0</v>
      </c>
      <c r="R103" s="133">
        <v>8</v>
      </c>
      <c r="S103" s="133">
        <v>7</v>
      </c>
      <c r="T103" s="134" t="s">
        <v>277</v>
      </c>
      <c r="U103" s="89" t="s">
        <v>75</v>
      </c>
      <c r="V103" s="135" t="s">
        <v>278</v>
      </c>
      <c r="W103" s="136">
        <v>6</v>
      </c>
      <c r="X103" s="90"/>
      <c r="Y103" s="90">
        <v>200</v>
      </c>
      <c r="Z103" s="133">
        <v>1</v>
      </c>
      <c r="AA103" s="133">
        <v>5</v>
      </c>
      <c r="AB103" s="77">
        <v>2</v>
      </c>
      <c r="AC103" s="76">
        <v>3.5</v>
      </c>
    </row>
    <row r="104" spans="1:29" ht="16.5" customHeight="1">
      <c r="A104" s="104">
        <v>5</v>
      </c>
      <c r="B104" s="105">
        <v>2</v>
      </c>
      <c r="C104" s="133">
        <v>4</v>
      </c>
      <c r="D104" s="133">
        <v>2</v>
      </c>
      <c r="E104" s="134" t="s">
        <v>238</v>
      </c>
      <c r="F104" s="89" t="s">
        <v>80</v>
      </c>
      <c r="G104" s="135" t="s">
        <v>279</v>
      </c>
      <c r="H104" s="136">
        <v>10</v>
      </c>
      <c r="I104" s="90"/>
      <c r="J104" s="90">
        <v>130</v>
      </c>
      <c r="K104" s="133">
        <v>7</v>
      </c>
      <c r="L104" s="133">
        <v>1</v>
      </c>
      <c r="M104" s="77">
        <v>0</v>
      </c>
      <c r="N104" s="76">
        <v>-5</v>
      </c>
      <c r="O104" s="24"/>
      <c r="P104" s="104">
        <v>3.5</v>
      </c>
      <c r="Q104" s="105">
        <v>2</v>
      </c>
      <c r="R104" s="133">
        <v>6</v>
      </c>
      <c r="S104" s="133">
        <v>4</v>
      </c>
      <c r="T104" s="134" t="s">
        <v>280</v>
      </c>
      <c r="U104" s="89" t="s">
        <v>75</v>
      </c>
      <c r="V104" s="135" t="s">
        <v>278</v>
      </c>
      <c r="W104" s="136">
        <v>7</v>
      </c>
      <c r="X104" s="90">
        <v>90</v>
      </c>
      <c r="Y104" s="90"/>
      <c r="Z104" s="133">
        <v>2</v>
      </c>
      <c r="AA104" s="133">
        <v>3</v>
      </c>
      <c r="AB104" s="77">
        <v>0</v>
      </c>
      <c r="AC104" s="76">
        <v>-3.5</v>
      </c>
    </row>
    <row r="105" spans="1:29" s="36" customFormat="1" ht="37.5" customHeight="1">
      <c r="A105" s="25"/>
      <c r="B105" s="25"/>
      <c r="C105" s="78"/>
      <c r="D105" s="78"/>
      <c r="E105" s="25"/>
      <c r="F105" s="25"/>
      <c r="G105" s="25"/>
      <c r="H105" s="25"/>
      <c r="I105" s="25"/>
      <c r="J105" s="25"/>
      <c r="K105" s="78"/>
      <c r="L105" s="78"/>
      <c r="M105" s="25"/>
      <c r="N105" s="25"/>
      <c r="O105" s="66"/>
      <c r="P105" s="25"/>
      <c r="Q105" s="25"/>
      <c r="R105" s="78"/>
      <c r="S105" s="78"/>
      <c r="T105" s="25"/>
      <c r="U105" s="25"/>
      <c r="V105" s="25"/>
      <c r="W105" s="25"/>
      <c r="X105" s="25"/>
      <c r="Y105" s="25"/>
      <c r="Z105" s="78"/>
      <c r="AA105" s="78"/>
      <c r="AB105" s="25"/>
      <c r="AC105" s="25"/>
    </row>
    <row r="106" spans="1:29" s="36" customFormat="1" ht="14.25">
      <c r="A106" s="107"/>
      <c r="B106" s="108" t="s">
        <v>30</v>
      </c>
      <c r="C106" s="109"/>
      <c r="D106" s="110"/>
      <c r="E106" s="108"/>
      <c r="F106" s="111" t="s">
        <v>281</v>
      </c>
      <c r="G106" s="112"/>
      <c r="H106" s="112"/>
      <c r="I106" s="113" t="s">
        <v>32</v>
      </c>
      <c r="J106" s="113"/>
      <c r="K106" s="114"/>
      <c r="L106" s="22"/>
      <c r="M106" s="115" t="s">
        <v>108</v>
      </c>
      <c r="N106" s="23"/>
      <c r="O106" s="24">
        <v>150</v>
      </c>
      <c r="P106" s="107"/>
      <c r="Q106" s="108" t="s">
        <v>30</v>
      </c>
      <c r="R106" s="109"/>
      <c r="S106" s="110"/>
      <c r="T106" s="108"/>
      <c r="U106" s="111" t="s">
        <v>282</v>
      </c>
      <c r="V106" s="112"/>
      <c r="W106" s="112"/>
      <c r="X106" s="113" t="s">
        <v>32</v>
      </c>
      <c r="Y106" s="113"/>
      <c r="Z106" s="114"/>
      <c r="AA106" s="22"/>
      <c r="AB106" s="115" t="s">
        <v>110</v>
      </c>
      <c r="AC106" s="23"/>
    </row>
    <row r="107" spans="1:29" s="36" customFormat="1" ht="12.75">
      <c r="A107" s="116"/>
      <c r="B107" s="116"/>
      <c r="C107" s="117"/>
      <c r="D107" s="117"/>
      <c r="E107" s="118"/>
      <c r="F107" s="118"/>
      <c r="G107" s="118"/>
      <c r="H107" s="118"/>
      <c r="I107" s="119" t="s">
        <v>36</v>
      </c>
      <c r="J107" s="119"/>
      <c r="K107" s="114"/>
      <c r="L107" s="22"/>
      <c r="M107" s="115" t="s">
        <v>37</v>
      </c>
      <c r="N107" s="23"/>
      <c r="O107" s="24">
        <v>150</v>
      </c>
      <c r="P107" s="116"/>
      <c r="Q107" s="116"/>
      <c r="R107" s="117"/>
      <c r="S107" s="117"/>
      <c r="T107" s="118"/>
      <c r="U107" s="118"/>
      <c r="V107" s="118"/>
      <c r="W107" s="118"/>
      <c r="X107" s="119" t="s">
        <v>36</v>
      </c>
      <c r="Y107" s="119"/>
      <c r="Z107" s="114"/>
      <c r="AA107" s="22"/>
      <c r="AB107" s="115" t="s">
        <v>38</v>
      </c>
      <c r="AC107" s="23"/>
    </row>
    <row r="108" spans="1:29" s="36" customFormat="1" ht="4.5" customHeight="1">
      <c r="A108" s="120"/>
      <c r="B108" s="121"/>
      <c r="C108" s="122"/>
      <c r="D108" s="123"/>
      <c r="E108" s="124"/>
      <c r="F108" s="125"/>
      <c r="G108" s="126"/>
      <c r="H108" s="126"/>
      <c r="I108" s="127"/>
      <c r="J108" s="127"/>
      <c r="K108" s="123"/>
      <c r="L108" s="122"/>
      <c r="M108" s="121"/>
      <c r="N108" s="128"/>
      <c r="O108" s="24"/>
      <c r="P108" s="120"/>
      <c r="Q108" s="121"/>
      <c r="R108" s="122"/>
      <c r="S108" s="123"/>
      <c r="T108" s="124"/>
      <c r="U108" s="125"/>
      <c r="V108" s="126"/>
      <c r="W108" s="126"/>
      <c r="X108" s="127"/>
      <c r="Y108" s="127"/>
      <c r="Z108" s="129"/>
      <c r="AA108" s="122"/>
      <c r="AB108" s="127"/>
      <c r="AC108" s="128"/>
    </row>
    <row r="109" spans="1:29" s="36" customFormat="1" ht="12.75" customHeight="1">
      <c r="A109" s="26" t="str">
        <f>$A$4</f>
        <v>1 сес.</v>
      </c>
      <c r="B109" s="27"/>
      <c r="C109" s="28"/>
      <c r="D109" s="28"/>
      <c r="E109" s="88"/>
      <c r="F109" s="29" t="s">
        <v>40</v>
      </c>
      <c r="G109" s="30" t="s">
        <v>283</v>
      </c>
      <c r="I109" s="31"/>
      <c r="J109" s="32"/>
      <c r="K109" s="32"/>
      <c r="L109" s="33"/>
      <c r="M109" s="99"/>
      <c r="N109" s="34"/>
      <c r="O109" s="35"/>
      <c r="P109" s="26" t="str">
        <f>$A$4</f>
        <v>1 сес.</v>
      </c>
      <c r="Q109" s="27"/>
      <c r="R109" s="28"/>
      <c r="S109" s="28"/>
      <c r="T109" s="88"/>
      <c r="U109" s="29" t="s">
        <v>40</v>
      </c>
      <c r="V109" s="30" t="s">
        <v>284</v>
      </c>
      <c r="X109" s="31"/>
      <c r="Y109" s="32"/>
      <c r="Z109" s="32"/>
      <c r="AA109" s="33"/>
      <c r="AB109" s="99"/>
      <c r="AC109" s="34"/>
    </row>
    <row r="110" spans="1:29" s="36" customFormat="1" ht="12.75" customHeight="1">
      <c r="A110" s="37"/>
      <c r="B110" s="27"/>
      <c r="C110" s="28"/>
      <c r="D110" s="28"/>
      <c r="E110" s="88"/>
      <c r="F110" s="38" t="s">
        <v>43</v>
      </c>
      <c r="G110" s="30" t="s">
        <v>285</v>
      </c>
      <c r="I110" s="39"/>
      <c r="J110" s="33"/>
      <c r="K110" s="33"/>
      <c r="L110" s="43"/>
      <c r="M110" s="100">
        <f>(LEN(G109&amp;G110&amp;G111&amp;G112)-LEN(SUBSTITUTE(G109&amp;G110&amp;G111&amp;G112,"Т","")))*4+(LEN(G109&amp;G110&amp;G111&amp;G112)-LEN(SUBSTITUTE(G109&amp;G110&amp;G111&amp;G112,"К","")))*3+(LEN(G109&amp;G110&amp;G111&amp;G112)-LEN(SUBSTITUTE(G109&amp;G110&amp;G111&amp;G112,"Д","")))*2+(LEN(G109&amp;G110&amp;G111&amp;G112)-LEN(SUBSTITUTE(G109&amp;G110&amp;G111&amp;G112,"В","")))+0.1</f>
        <v>13.1</v>
      </c>
      <c r="N110" s="101"/>
      <c r="O110" s="35"/>
      <c r="P110" s="37"/>
      <c r="Q110" s="27"/>
      <c r="R110" s="28"/>
      <c r="S110" s="28"/>
      <c r="T110" s="88"/>
      <c r="U110" s="38" t="s">
        <v>43</v>
      </c>
      <c r="V110" s="30" t="s">
        <v>286</v>
      </c>
      <c r="X110" s="39"/>
      <c r="Y110" s="33"/>
      <c r="Z110" s="33"/>
      <c r="AA110" s="43"/>
      <c r="AB110" s="100">
        <f>(LEN(V109&amp;V110&amp;V111&amp;V112)-LEN(SUBSTITUTE(V109&amp;V110&amp;V111&amp;V112,"Т","")))*4+(LEN(V109&amp;V110&amp;V111&amp;V112)-LEN(SUBSTITUTE(V109&amp;V110&amp;V111&amp;V112,"К","")))*3+(LEN(V109&amp;V110&amp;V111&amp;V112)-LEN(SUBSTITUTE(V109&amp;V110&amp;V111&amp;V112,"Д","")))*2+(LEN(V109&amp;V110&amp;V111&amp;V112)-LEN(SUBSTITUTE(V109&amp;V110&amp;V111&amp;V112,"В","")))+0.1</f>
        <v>14.1</v>
      </c>
      <c r="AC110" s="101"/>
    </row>
    <row r="111" spans="1:29" s="36" customFormat="1" ht="12.75" customHeight="1">
      <c r="A111" s="37"/>
      <c r="B111" s="27"/>
      <c r="C111" s="28"/>
      <c r="D111" s="28"/>
      <c r="E111" s="88"/>
      <c r="F111" s="38" t="s">
        <v>46</v>
      </c>
      <c r="G111" s="30" t="s">
        <v>287</v>
      </c>
      <c r="I111" s="31"/>
      <c r="J111" s="33"/>
      <c r="K111" s="33"/>
      <c r="L111" s="102">
        <f>(LEN(B113&amp;B114&amp;B115&amp;B116)-LEN(SUBSTITUTE(B113&amp;B114&amp;B115&amp;B116,"Т","")))*4+(LEN(B113&amp;B114&amp;B115&amp;B116)-LEN(SUBSTITUTE(B113&amp;B114&amp;B115&amp;B116,"К","")))*3+(LEN(B113&amp;B114&amp;B115&amp;B116)-LEN(SUBSTITUTE(B113&amp;B114&amp;B115&amp;B116,"Д","")))*2+(LEN(B113&amp;B114&amp;B115&amp;B116)-LEN(SUBSTITUTE(B113&amp;B114&amp;B115&amp;B116,"В","")))+0.1</f>
        <v>6.1</v>
      </c>
      <c r="M111" s="100" t="s">
        <v>48</v>
      </c>
      <c r="N111" s="103">
        <f>(LEN(J113&amp;J114&amp;J115&amp;J116)-LEN(SUBSTITUTE(J113&amp;J114&amp;J115&amp;J116,"Т","")))*4+(LEN(J113&amp;J114&amp;J115&amp;J116)-LEN(SUBSTITUTE(J113&amp;J114&amp;J115&amp;J116,"К","")))*3+(LEN(J113&amp;J114&amp;J115&amp;J116)-LEN(SUBSTITUTE(J113&amp;J114&amp;J115&amp;J116,"Д","")))*2+(LEN(J113&amp;J114&amp;J115&amp;J116)-LEN(SUBSTITUTE(J113&amp;J114&amp;J115&amp;J116,"В","")))+0.1</f>
        <v>8.1</v>
      </c>
      <c r="O111" s="35"/>
      <c r="P111" s="37"/>
      <c r="Q111" s="27"/>
      <c r="R111" s="28"/>
      <c r="S111" s="28"/>
      <c r="T111" s="88"/>
      <c r="U111" s="38" t="s">
        <v>46</v>
      </c>
      <c r="V111" s="30" t="s">
        <v>288</v>
      </c>
      <c r="X111" s="31"/>
      <c r="Y111" s="33"/>
      <c r="Z111" s="33"/>
      <c r="AA111" s="102">
        <f>(LEN(Q113&amp;Q114&amp;Q115&amp;Q116)-LEN(SUBSTITUTE(Q113&amp;Q114&amp;Q115&amp;Q116,"Т","")))*4+(LEN(Q113&amp;Q114&amp;Q115&amp;Q116)-LEN(SUBSTITUTE(Q113&amp;Q114&amp;Q115&amp;Q116,"К","")))*3+(LEN(Q113&amp;Q114&amp;Q115&amp;Q116)-LEN(SUBSTITUTE(Q113&amp;Q114&amp;Q115&amp;Q116,"Д","")))*2+(LEN(Q113&amp;Q114&amp;Q115&amp;Q116)-LEN(SUBSTITUTE(Q113&amp;Q114&amp;Q115&amp;Q116,"В","")))+0.1</f>
        <v>18.1</v>
      </c>
      <c r="AB111" s="100" t="s">
        <v>48</v>
      </c>
      <c r="AC111" s="103">
        <f>(LEN(Y113&amp;Y114&amp;Y115&amp;Y116)-LEN(SUBSTITUTE(Y113&amp;Y114&amp;Y115&amp;Y116,"Т","")))*4+(LEN(Y113&amp;Y114&amp;Y115&amp;Y116)-LEN(SUBSTITUTE(Y113&amp;Y114&amp;Y115&amp;Y116,"К","")))*3+(LEN(Y113&amp;Y114&amp;Y115&amp;Y116)-LEN(SUBSTITUTE(Y113&amp;Y114&amp;Y115&amp;Y116,"Д","")))*2+(LEN(Y113&amp;Y114&amp;Y115&amp;Y116)-LEN(SUBSTITUTE(Y113&amp;Y114&amp;Y115&amp;Y116,"В","")))+0.1</f>
        <v>4.1</v>
      </c>
    </row>
    <row r="112" spans="1:29" s="36" customFormat="1" ht="12.75" customHeight="1">
      <c r="A112" s="37"/>
      <c r="B112" s="27"/>
      <c r="C112" s="28"/>
      <c r="D112" s="28"/>
      <c r="E112" s="88"/>
      <c r="F112" s="29" t="s">
        <v>50</v>
      </c>
      <c r="G112" s="30" t="s">
        <v>53</v>
      </c>
      <c r="I112" s="31"/>
      <c r="J112" s="33"/>
      <c r="K112" s="33"/>
      <c r="L112" s="43"/>
      <c r="M112" s="100">
        <f>(LEN(G117&amp;G118&amp;G119&amp;G120)-LEN(SUBSTITUTE(G117&amp;G118&amp;G119&amp;G120,"Т","")))*4+(LEN(G117&amp;G118&amp;G119&amp;G120)-LEN(SUBSTITUTE(G117&amp;G118&amp;G119&amp;G120,"К","")))*3+(LEN(G117&amp;G118&amp;G119&amp;G120)-LEN(SUBSTITUTE(G117&amp;G118&amp;G119&amp;G120,"Д","")))*2+(LEN(G117&amp;G118&amp;G119&amp;G120)-LEN(SUBSTITUTE(G117&amp;G118&amp;G119&amp;G120,"В","")))+0.1</f>
        <v>13.1</v>
      </c>
      <c r="N112" s="101"/>
      <c r="O112" s="35"/>
      <c r="P112" s="37"/>
      <c r="Q112" s="27"/>
      <c r="R112" s="28"/>
      <c r="S112" s="28"/>
      <c r="T112" s="88"/>
      <c r="U112" s="29" t="s">
        <v>50</v>
      </c>
      <c r="V112" s="30" t="s">
        <v>289</v>
      </c>
      <c r="X112" s="31"/>
      <c r="Y112" s="33"/>
      <c r="Z112" s="33"/>
      <c r="AA112" s="43"/>
      <c r="AB112" s="100">
        <f>(LEN(V117&amp;V118&amp;V119&amp;V120)-LEN(SUBSTITUTE(V117&amp;V118&amp;V119&amp;V120,"Т","")))*4+(LEN(V117&amp;V118&amp;V119&amp;V120)-LEN(SUBSTITUTE(V117&amp;V118&amp;V119&amp;V120,"К","")))*3+(LEN(V117&amp;V118&amp;V119&amp;V120)-LEN(SUBSTITUTE(V117&amp;V118&amp;V119&amp;V120,"Д","")))*2+(LEN(V117&amp;V118&amp;V119&amp;V120)-LEN(SUBSTITUTE(V117&amp;V118&amp;V119&amp;V120,"В","")))+0.1</f>
        <v>4.1</v>
      </c>
      <c r="AC112" s="101"/>
    </row>
    <row r="113" spans="1:29" s="36" customFormat="1" ht="12.75" customHeight="1">
      <c r="A113" s="40" t="s">
        <v>40</v>
      </c>
      <c r="B113" s="41" t="s">
        <v>290</v>
      </c>
      <c r="C113" s="28"/>
      <c r="D113" s="28"/>
      <c r="E113" s="88"/>
      <c r="G113" s="31"/>
      <c r="I113" s="29" t="s">
        <v>40</v>
      </c>
      <c r="J113" s="42" t="s">
        <v>291</v>
      </c>
      <c r="K113" s="42"/>
      <c r="L113" s="31"/>
      <c r="M113" s="43"/>
      <c r="N113" s="34"/>
      <c r="O113" s="35"/>
      <c r="P113" s="40" t="s">
        <v>40</v>
      </c>
      <c r="Q113" s="41" t="s">
        <v>292</v>
      </c>
      <c r="R113" s="28"/>
      <c r="S113" s="28"/>
      <c r="T113" s="88"/>
      <c r="V113" s="31"/>
      <c r="X113" s="29" t="s">
        <v>40</v>
      </c>
      <c r="Y113" s="42" t="s">
        <v>293</v>
      </c>
      <c r="Z113" s="42"/>
      <c r="AA113" s="31"/>
      <c r="AB113" s="43"/>
      <c r="AC113" s="34"/>
    </row>
    <row r="114" spans="1:29" s="36" customFormat="1" ht="12.75" customHeight="1">
      <c r="A114" s="44" t="s">
        <v>43</v>
      </c>
      <c r="B114" s="41" t="s">
        <v>294</v>
      </c>
      <c r="C114" s="45"/>
      <c r="D114" s="45"/>
      <c r="E114" s="88"/>
      <c r="G114" s="33"/>
      <c r="I114" s="38" t="s">
        <v>43</v>
      </c>
      <c r="J114" s="42" t="s">
        <v>295</v>
      </c>
      <c r="K114" s="42"/>
      <c r="L114" s="31"/>
      <c r="M114" s="43"/>
      <c r="N114" s="34"/>
      <c r="O114" s="35"/>
      <c r="P114" s="44" t="s">
        <v>43</v>
      </c>
      <c r="Q114" s="41" t="s">
        <v>296</v>
      </c>
      <c r="R114" s="45"/>
      <c r="S114" s="45"/>
      <c r="T114" s="88"/>
      <c r="V114" s="33"/>
      <c r="X114" s="38" t="s">
        <v>43</v>
      </c>
      <c r="Y114" s="42" t="s">
        <v>297</v>
      </c>
      <c r="Z114" s="42"/>
      <c r="AA114" s="31"/>
      <c r="AB114" s="43"/>
      <c r="AC114" s="34"/>
    </row>
    <row r="115" spans="1:29" s="36" customFormat="1" ht="12.75" customHeight="1">
      <c r="A115" s="44" t="s">
        <v>46</v>
      </c>
      <c r="B115" s="41" t="s">
        <v>298</v>
      </c>
      <c r="C115" s="28"/>
      <c r="D115" s="28"/>
      <c r="E115" s="88"/>
      <c r="G115" s="33"/>
      <c r="I115" s="38" t="s">
        <v>46</v>
      </c>
      <c r="J115" s="42" t="s">
        <v>299</v>
      </c>
      <c r="K115" s="42"/>
      <c r="L115" s="31"/>
      <c r="M115" s="31"/>
      <c r="N115" s="34"/>
      <c r="O115" s="35"/>
      <c r="P115" s="44" t="s">
        <v>46</v>
      </c>
      <c r="Q115" s="41" t="s">
        <v>157</v>
      </c>
      <c r="R115" s="28"/>
      <c r="S115" s="28"/>
      <c r="T115" s="88"/>
      <c r="V115" s="33"/>
      <c r="X115" s="38" t="s">
        <v>46</v>
      </c>
      <c r="Y115" s="42" t="s">
        <v>300</v>
      </c>
      <c r="Z115" s="42"/>
      <c r="AA115" s="31"/>
      <c r="AB115" s="31"/>
      <c r="AC115" s="34"/>
    </row>
    <row r="116" spans="1:29" s="36" customFormat="1" ht="12.75" customHeight="1">
      <c r="A116" s="40" t="s">
        <v>50</v>
      </c>
      <c r="B116" s="41" t="s">
        <v>301</v>
      </c>
      <c r="C116" s="45"/>
      <c r="D116" s="45"/>
      <c r="E116" s="88"/>
      <c r="G116" s="31"/>
      <c r="I116" s="29" t="s">
        <v>50</v>
      </c>
      <c r="J116" s="42" t="s">
        <v>260</v>
      </c>
      <c r="K116" s="42"/>
      <c r="L116" s="46" t="s">
        <v>65</v>
      </c>
      <c r="M116" s="43"/>
      <c r="N116" s="34"/>
      <c r="O116" s="35"/>
      <c r="P116" s="40" t="s">
        <v>50</v>
      </c>
      <c r="Q116" s="41" t="s">
        <v>283</v>
      </c>
      <c r="R116" s="45"/>
      <c r="S116" s="45"/>
      <c r="T116" s="88"/>
      <c r="V116" s="31"/>
      <c r="X116" s="29" t="s">
        <v>50</v>
      </c>
      <c r="Y116" s="42" t="s">
        <v>205</v>
      </c>
      <c r="Z116" s="42"/>
      <c r="AA116" s="46" t="s">
        <v>65</v>
      </c>
      <c r="AB116" s="43"/>
      <c r="AC116" s="34"/>
    </row>
    <row r="117" spans="1:29" s="36" customFormat="1" ht="12.75" customHeight="1">
      <c r="A117" s="47"/>
      <c r="B117" s="45"/>
      <c r="C117" s="45"/>
      <c r="D117" s="45"/>
      <c r="E117" s="88"/>
      <c r="F117" s="29" t="s">
        <v>40</v>
      </c>
      <c r="G117" s="30" t="s">
        <v>77</v>
      </c>
      <c r="I117" s="31"/>
      <c r="K117" s="48" t="s">
        <v>69</v>
      </c>
      <c r="L117" s="52" t="s">
        <v>302</v>
      </c>
      <c r="M117" s="43"/>
      <c r="N117" s="34"/>
      <c r="O117" s="35"/>
      <c r="P117" s="47"/>
      <c r="Q117" s="45"/>
      <c r="R117" s="45"/>
      <c r="S117" s="45"/>
      <c r="T117" s="88"/>
      <c r="U117" s="29" t="s">
        <v>40</v>
      </c>
      <c r="V117" s="30" t="s">
        <v>303</v>
      </c>
      <c r="X117" s="31"/>
      <c r="Z117" s="48" t="s">
        <v>69</v>
      </c>
      <c r="AA117" s="49" t="s">
        <v>304</v>
      </c>
      <c r="AB117" s="43"/>
      <c r="AC117" s="34"/>
    </row>
    <row r="118" spans="1:29" s="36" customFormat="1" ht="12.75" customHeight="1">
      <c r="A118" s="37"/>
      <c r="B118" s="50" t="s">
        <v>73</v>
      </c>
      <c r="C118" s="28"/>
      <c r="D118" s="28"/>
      <c r="E118" s="88"/>
      <c r="F118" s="38" t="s">
        <v>43</v>
      </c>
      <c r="G118" s="30" t="s">
        <v>305</v>
      </c>
      <c r="I118" s="31"/>
      <c r="K118" s="48" t="s">
        <v>75</v>
      </c>
      <c r="L118" s="52" t="s">
        <v>302</v>
      </c>
      <c r="M118" s="27"/>
      <c r="N118" s="34"/>
      <c r="O118" s="35"/>
      <c r="P118" s="37"/>
      <c r="Q118" s="50" t="s">
        <v>73</v>
      </c>
      <c r="R118" s="28"/>
      <c r="S118" s="28"/>
      <c r="T118" s="88"/>
      <c r="U118" s="38" t="s">
        <v>43</v>
      </c>
      <c r="V118" s="30" t="s">
        <v>306</v>
      </c>
      <c r="X118" s="31"/>
      <c r="Z118" s="48" t="s">
        <v>75</v>
      </c>
      <c r="AA118" s="49" t="s">
        <v>307</v>
      </c>
      <c r="AB118" s="27"/>
      <c r="AC118" s="34"/>
    </row>
    <row r="119" spans="1:29" s="36" customFormat="1" ht="12.75" customHeight="1">
      <c r="A119" s="37"/>
      <c r="B119" s="51" t="s">
        <v>308</v>
      </c>
      <c r="C119" s="28"/>
      <c r="D119" s="28"/>
      <c r="E119" s="88"/>
      <c r="F119" s="38" t="s">
        <v>46</v>
      </c>
      <c r="G119" s="30" t="s">
        <v>309</v>
      </c>
      <c r="I119" s="43"/>
      <c r="K119" s="48" t="s">
        <v>80</v>
      </c>
      <c r="L119" s="49" t="s">
        <v>310</v>
      </c>
      <c r="M119" s="27"/>
      <c r="N119" s="34"/>
      <c r="O119" s="35"/>
      <c r="P119" s="37"/>
      <c r="Q119" s="51" t="s">
        <v>311</v>
      </c>
      <c r="R119" s="28"/>
      <c r="S119" s="28"/>
      <c r="T119" s="88"/>
      <c r="U119" s="38" t="s">
        <v>46</v>
      </c>
      <c r="V119" s="30" t="s">
        <v>177</v>
      </c>
      <c r="X119" s="43"/>
      <c r="Z119" s="48" t="s">
        <v>80</v>
      </c>
      <c r="AA119" s="49" t="s">
        <v>312</v>
      </c>
      <c r="AB119" s="27"/>
      <c r="AC119" s="34"/>
    </row>
    <row r="120" spans="1:29" s="36" customFormat="1" ht="12.75" customHeight="1">
      <c r="A120" s="53"/>
      <c r="B120" s="54"/>
      <c r="C120" s="54"/>
      <c r="D120" s="54"/>
      <c r="E120" s="88"/>
      <c r="F120" s="29" t="s">
        <v>50</v>
      </c>
      <c r="G120" s="41" t="s">
        <v>313</v>
      </c>
      <c r="I120" s="54"/>
      <c r="K120" s="55" t="s">
        <v>86</v>
      </c>
      <c r="L120" s="59" t="s">
        <v>310</v>
      </c>
      <c r="M120" s="54"/>
      <c r="N120" s="57"/>
      <c r="O120" s="58"/>
      <c r="P120" s="53"/>
      <c r="Q120" s="54"/>
      <c r="R120" s="54"/>
      <c r="S120" s="54"/>
      <c r="T120" s="88"/>
      <c r="U120" s="29" t="s">
        <v>50</v>
      </c>
      <c r="V120" s="41" t="s">
        <v>314</v>
      </c>
      <c r="X120" s="54"/>
      <c r="Z120" s="55" t="s">
        <v>86</v>
      </c>
      <c r="AA120" s="59" t="s">
        <v>315</v>
      </c>
      <c r="AB120" s="54"/>
      <c r="AC120" s="57"/>
    </row>
    <row r="121" spans="1:29" ht="4.5" customHeight="1">
      <c r="A121" s="60"/>
      <c r="B121" s="61"/>
      <c r="C121" s="62"/>
      <c r="D121" s="63"/>
      <c r="E121" s="130"/>
      <c r="F121" s="131"/>
      <c r="G121" s="132"/>
      <c r="H121" s="132"/>
      <c r="I121" s="64"/>
      <c r="J121" s="64"/>
      <c r="K121" s="63"/>
      <c r="L121" s="62"/>
      <c r="M121" s="61"/>
      <c r="N121" s="65"/>
      <c r="P121" s="60"/>
      <c r="Q121" s="61"/>
      <c r="R121" s="62"/>
      <c r="S121" s="63"/>
      <c r="T121" s="130"/>
      <c r="U121" s="131"/>
      <c r="V121" s="132"/>
      <c r="W121" s="132"/>
      <c r="X121" s="64"/>
      <c r="Y121" s="64"/>
      <c r="Z121" s="63"/>
      <c r="AA121" s="62"/>
      <c r="AB121" s="61"/>
      <c r="AC121" s="65"/>
    </row>
    <row r="122" spans="1:29" ht="12.75" customHeight="1">
      <c r="A122" s="67"/>
      <c r="B122" s="67" t="s">
        <v>88</v>
      </c>
      <c r="C122" s="68"/>
      <c r="D122" s="68"/>
      <c r="E122" s="69" t="s">
        <v>89</v>
      </c>
      <c r="F122" s="69" t="s">
        <v>90</v>
      </c>
      <c r="G122" s="69" t="s">
        <v>91</v>
      </c>
      <c r="H122" s="69" t="s">
        <v>92</v>
      </c>
      <c r="I122" s="70" t="s">
        <v>93</v>
      </c>
      <c r="J122" s="71"/>
      <c r="K122" s="68" t="s">
        <v>94</v>
      </c>
      <c r="L122" s="68" t="s">
        <v>94</v>
      </c>
      <c r="M122" s="69" t="s">
        <v>88</v>
      </c>
      <c r="N122" s="67" t="s">
        <v>95</v>
      </c>
      <c r="O122" s="24">
        <v>150</v>
      </c>
      <c r="P122" s="67"/>
      <c r="Q122" s="67" t="s">
        <v>88</v>
      </c>
      <c r="R122" s="68"/>
      <c r="S122" s="68"/>
      <c r="T122" s="69" t="s">
        <v>89</v>
      </c>
      <c r="U122" s="69" t="s">
        <v>90</v>
      </c>
      <c r="V122" s="69" t="s">
        <v>91</v>
      </c>
      <c r="W122" s="69" t="s">
        <v>92</v>
      </c>
      <c r="X122" s="70" t="s">
        <v>93</v>
      </c>
      <c r="Y122" s="71"/>
      <c r="Z122" s="68" t="s">
        <v>94</v>
      </c>
      <c r="AA122" s="68" t="s">
        <v>94</v>
      </c>
      <c r="AB122" s="69" t="s">
        <v>88</v>
      </c>
      <c r="AC122" s="67" t="s">
        <v>95</v>
      </c>
    </row>
    <row r="123" spans="1:29" ht="12.75">
      <c r="A123" s="72" t="s">
        <v>95</v>
      </c>
      <c r="B123" s="72" t="s">
        <v>96</v>
      </c>
      <c r="C123" s="73" t="s">
        <v>97</v>
      </c>
      <c r="D123" s="73" t="s">
        <v>97</v>
      </c>
      <c r="E123" s="74" t="s">
        <v>98</v>
      </c>
      <c r="F123" s="74" t="s">
        <v>99</v>
      </c>
      <c r="G123" s="74"/>
      <c r="H123" s="74"/>
      <c r="I123" s="75" t="s">
        <v>97</v>
      </c>
      <c r="J123" s="75" t="s">
        <v>94</v>
      </c>
      <c r="K123" s="73"/>
      <c r="L123" s="73"/>
      <c r="M123" s="72" t="s">
        <v>96</v>
      </c>
      <c r="N123" s="72"/>
      <c r="O123" s="24">
        <v>150</v>
      </c>
      <c r="P123" s="72" t="s">
        <v>95</v>
      </c>
      <c r="Q123" s="72" t="s">
        <v>96</v>
      </c>
      <c r="R123" s="73" t="s">
        <v>97</v>
      </c>
      <c r="S123" s="73" t="s">
        <v>97</v>
      </c>
      <c r="T123" s="74" t="s">
        <v>98</v>
      </c>
      <c r="U123" s="74" t="s">
        <v>99</v>
      </c>
      <c r="V123" s="74"/>
      <c r="W123" s="74"/>
      <c r="X123" s="75" t="s">
        <v>97</v>
      </c>
      <c r="Y123" s="75" t="s">
        <v>94</v>
      </c>
      <c r="Z123" s="73"/>
      <c r="AA123" s="73"/>
      <c r="AB123" s="72" t="s">
        <v>96</v>
      </c>
      <c r="AC123" s="72"/>
    </row>
    <row r="124" spans="1:29" ht="16.5" customHeight="1">
      <c r="A124" s="104">
        <v>5.5</v>
      </c>
      <c r="B124" s="105">
        <v>2</v>
      </c>
      <c r="C124" s="133">
        <v>8</v>
      </c>
      <c r="D124" s="133">
        <v>7</v>
      </c>
      <c r="E124" s="134" t="s">
        <v>100</v>
      </c>
      <c r="F124" s="89" t="s">
        <v>75</v>
      </c>
      <c r="G124" s="135" t="s">
        <v>316</v>
      </c>
      <c r="H124" s="136">
        <v>11</v>
      </c>
      <c r="I124" s="90">
        <v>460</v>
      </c>
      <c r="J124" s="90"/>
      <c r="K124" s="133">
        <v>1</v>
      </c>
      <c r="L124" s="133">
        <v>5</v>
      </c>
      <c r="M124" s="77">
        <v>0</v>
      </c>
      <c r="N124" s="76">
        <v>-5.5</v>
      </c>
      <c r="O124" s="24"/>
      <c r="P124" s="104">
        <v>2</v>
      </c>
      <c r="Q124" s="105">
        <v>2</v>
      </c>
      <c r="R124" s="133">
        <v>8</v>
      </c>
      <c r="S124" s="133">
        <v>7</v>
      </c>
      <c r="T124" s="134" t="s">
        <v>100</v>
      </c>
      <c r="U124" s="89" t="s">
        <v>80</v>
      </c>
      <c r="V124" s="137" t="s">
        <v>317</v>
      </c>
      <c r="W124" s="136">
        <v>8</v>
      </c>
      <c r="X124" s="90">
        <v>50</v>
      </c>
      <c r="Y124" s="90"/>
      <c r="Z124" s="133">
        <v>1</v>
      </c>
      <c r="AA124" s="133">
        <v>5</v>
      </c>
      <c r="AB124" s="77">
        <v>0</v>
      </c>
      <c r="AC124" s="76">
        <v>-2</v>
      </c>
    </row>
    <row r="125" spans="1:29" ht="16.5" customHeight="1">
      <c r="A125" s="104">
        <v>-5.5</v>
      </c>
      <c r="B125" s="105">
        <v>0</v>
      </c>
      <c r="C125" s="133">
        <v>6</v>
      </c>
      <c r="D125" s="133">
        <v>4</v>
      </c>
      <c r="E125" s="134" t="s">
        <v>100</v>
      </c>
      <c r="F125" s="89" t="s">
        <v>69</v>
      </c>
      <c r="G125" s="137" t="s">
        <v>233</v>
      </c>
      <c r="H125" s="136">
        <v>8</v>
      </c>
      <c r="I125" s="90"/>
      <c r="J125" s="90">
        <v>50</v>
      </c>
      <c r="K125" s="133">
        <v>2</v>
      </c>
      <c r="L125" s="133">
        <v>3</v>
      </c>
      <c r="M125" s="77">
        <v>2</v>
      </c>
      <c r="N125" s="76">
        <v>5.5</v>
      </c>
      <c r="O125" s="24"/>
      <c r="P125" s="104">
        <v>-2</v>
      </c>
      <c r="Q125" s="105">
        <v>0</v>
      </c>
      <c r="R125" s="133">
        <v>6</v>
      </c>
      <c r="S125" s="133">
        <v>4</v>
      </c>
      <c r="T125" s="134" t="s">
        <v>280</v>
      </c>
      <c r="U125" s="89" t="s">
        <v>86</v>
      </c>
      <c r="V125" s="135" t="s">
        <v>318</v>
      </c>
      <c r="W125" s="136">
        <v>7</v>
      </c>
      <c r="X125" s="90"/>
      <c r="Y125" s="90">
        <v>90</v>
      </c>
      <c r="Z125" s="133">
        <v>2</v>
      </c>
      <c r="AA125" s="133">
        <v>3</v>
      </c>
      <c r="AB125" s="77">
        <v>2</v>
      </c>
      <c r="AC125" s="76">
        <v>2</v>
      </c>
    </row>
    <row r="126" spans="1:29" s="36" customFormat="1" ht="21" customHeight="1">
      <c r="A126" s="25"/>
      <c r="B126" s="25"/>
      <c r="C126" s="78"/>
      <c r="D126" s="78"/>
      <c r="E126" s="25"/>
      <c r="F126" s="25"/>
      <c r="G126" s="25"/>
      <c r="H126" s="25"/>
      <c r="I126" s="25"/>
      <c r="J126" s="25"/>
      <c r="K126" s="78"/>
      <c r="L126" s="78"/>
      <c r="M126" s="25"/>
      <c r="N126" s="25"/>
      <c r="O126" s="66"/>
      <c r="P126" s="25"/>
      <c r="Q126" s="25"/>
      <c r="R126" s="78"/>
      <c r="S126" s="78"/>
      <c r="T126" s="25"/>
      <c r="U126" s="25"/>
      <c r="V126" s="25"/>
      <c r="W126" s="25"/>
      <c r="X126" s="25"/>
      <c r="Y126" s="25"/>
      <c r="Z126" s="78"/>
      <c r="AA126" s="78"/>
      <c r="AB126" s="25"/>
      <c r="AC126" s="25"/>
    </row>
    <row r="127" spans="1:29" s="36" customFormat="1" ht="14.25">
      <c r="A127" s="107"/>
      <c r="B127" s="108" t="s">
        <v>30</v>
      </c>
      <c r="C127" s="109"/>
      <c r="D127" s="110"/>
      <c r="E127" s="108"/>
      <c r="F127" s="111" t="s">
        <v>319</v>
      </c>
      <c r="G127" s="112"/>
      <c r="H127" s="112"/>
      <c r="I127" s="113" t="s">
        <v>32</v>
      </c>
      <c r="J127" s="113"/>
      <c r="K127" s="114"/>
      <c r="L127" s="22"/>
      <c r="M127" s="115" t="s">
        <v>33</v>
      </c>
      <c r="N127" s="23"/>
      <c r="O127" s="24">
        <v>150</v>
      </c>
      <c r="P127" s="107"/>
      <c r="Q127" s="108" t="s">
        <v>30</v>
      </c>
      <c r="R127" s="109"/>
      <c r="S127" s="110"/>
      <c r="T127" s="108"/>
      <c r="U127" s="111" t="s">
        <v>320</v>
      </c>
      <c r="V127" s="112"/>
      <c r="W127" s="112"/>
      <c r="X127" s="113" t="s">
        <v>32</v>
      </c>
      <c r="Y127" s="113"/>
      <c r="Z127" s="114"/>
      <c r="AA127" s="22"/>
      <c r="AB127" s="115" t="s">
        <v>35</v>
      </c>
      <c r="AC127" s="23"/>
    </row>
    <row r="128" spans="1:29" s="36" customFormat="1" ht="12.75">
      <c r="A128" s="116"/>
      <c r="B128" s="116"/>
      <c r="C128" s="117"/>
      <c r="D128" s="117"/>
      <c r="E128" s="118"/>
      <c r="F128" s="118"/>
      <c r="G128" s="118"/>
      <c r="H128" s="118"/>
      <c r="I128" s="119" t="s">
        <v>36</v>
      </c>
      <c r="J128" s="119"/>
      <c r="K128" s="114"/>
      <c r="L128" s="22"/>
      <c r="M128" s="115" t="s">
        <v>112</v>
      </c>
      <c r="N128" s="23"/>
      <c r="O128" s="24">
        <v>150</v>
      </c>
      <c r="P128" s="116"/>
      <c r="Q128" s="116"/>
      <c r="R128" s="117"/>
      <c r="S128" s="117"/>
      <c r="T128" s="118"/>
      <c r="U128" s="118"/>
      <c r="V128" s="118"/>
      <c r="W128" s="118"/>
      <c r="X128" s="119" t="s">
        <v>36</v>
      </c>
      <c r="Y128" s="119"/>
      <c r="Z128" s="114"/>
      <c r="AA128" s="22"/>
      <c r="AB128" s="115" t="s">
        <v>37</v>
      </c>
      <c r="AC128" s="23"/>
    </row>
    <row r="129" spans="1:29" s="36" customFormat="1" ht="4.5" customHeight="1">
      <c r="A129" s="120"/>
      <c r="B129" s="121"/>
      <c r="C129" s="122"/>
      <c r="D129" s="123"/>
      <c r="E129" s="124"/>
      <c r="F129" s="125"/>
      <c r="G129" s="126"/>
      <c r="H129" s="126"/>
      <c r="I129" s="127"/>
      <c r="J129" s="127"/>
      <c r="K129" s="123"/>
      <c r="L129" s="122"/>
      <c r="M129" s="121"/>
      <c r="N129" s="128"/>
      <c r="O129" s="24"/>
      <c r="P129" s="120"/>
      <c r="Q129" s="121"/>
      <c r="R129" s="122"/>
      <c r="S129" s="123"/>
      <c r="T129" s="124"/>
      <c r="U129" s="125"/>
      <c r="V129" s="126"/>
      <c r="W129" s="126"/>
      <c r="X129" s="127"/>
      <c r="Y129" s="127"/>
      <c r="Z129" s="129"/>
      <c r="AA129" s="122"/>
      <c r="AB129" s="127"/>
      <c r="AC129" s="128"/>
    </row>
    <row r="130" spans="1:29" s="36" customFormat="1" ht="12.75" customHeight="1">
      <c r="A130" s="26" t="str">
        <f>$A$4</f>
        <v>1 сес.</v>
      </c>
      <c r="B130" s="27"/>
      <c r="C130" s="28"/>
      <c r="D130" s="28"/>
      <c r="E130" s="88"/>
      <c r="F130" s="29" t="s">
        <v>40</v>
      </c>
      <c r="G130" s="30" t="s">
        <v>321</v>
      </c>
      <c r="I130" s="31"/>
      <c r="J130" s="32"/>
      <c r="K130" s="32"/>
      <c r="L130" s="33"/>
      <c r="M130" s="99"/>
      <c r="N130" s="34"/>
      <c r="O130" s="35"/>
      <c r="P130" s="26" t="str">
        <f>$A$4</f>
        <v>1 сес.</v>
      </c>
      <c r="Q130" s="27"/>
      <c r="R130" s="28"/>
      <c r="S130" s="28"/>
      <c r="T130" s="88"/>
      <c r="U130" s="29" t="s">
        <v>40</v>
      </c>
      <c r="V130" s="30" t="s">
        <v>322</v>
      </c>
      <c r="X130" s="31"/>
      <c r="Y130" s="32"/>
      <c r="Z130" s="32"/>
      <c r="AA130" s="33"/>
      <c r="AB130" s="99"/>
      <c r="AC130" s="34"/>
    </row>
    <row r="131" spans="1:29" s="36" customFormat="1" ht="12.75" customHeight="1">
      <c r="A131" s="37"/>
      <c r="B131" s="27"/>
      <c r="C131" s="28"/>
      <c r="D131" s="28"/>
      <c r="E131" s="88"/>
      <c r="F131" s="38" t="s">
        <v>43</v>
      </c>
      <c r="G131" s="30" t="s">
        <v>323</v>
      </c>
      <c r="I131" s="39"/>
      <c r="J131" s="33"/>
      <c r="K131" s="33"/>
      <c r="L131" s="43"/>
      <c r="M131" s="100">
        <f>(LEN(G130&amp;G131&amp;G132&amp;G133)-LEN(SUBSTITUTE(G130&amp;G131&amp;G132&amp;G133,"Т","")))*4+(LEN(G130&amp;G131&amp;G132&amp;G133)-LEN(SUBSTITUTE(G130&amp;G131&amp;G132&amp;G133,"К","")))*3+(LEN(G130&amp;G131&amp;G132&amp;G133)-LEN(SUBSTITUTE(G130&amp;G131&amp;G132&amp;G133,"Д","")))*2+(LEN(G130&amp;G131&amp;G132&amp;G133)-LEN(SUBSTITUTE(G130&amp;G131&amp;G132&amp;G133,"В","")))+0.1</f>
        <v>9.1</v>
      </c>
      <c r="N131" s="101"/>
      <c r="O131" s="35"/>
      <c r="P131" s="37"/>
      <c r="Q131" s="27"/>
      <c r="R131" s="28"/>
      <c r="S131" s="28"/>
      <c r="T131" s="88"/>
      <c r="U131" s="38" t="s">
        <v>43</v>
      </c>
      <c r="V131" s="30" t="s">
        <v>324</v>
      </c>
      <c r="X131" s="39"/>
      <c r="Y131" s="33"/>
      <c r="Z131" s="33"/>
      <c r="AA131" s="43"/>
      <c r="AB131" s="100">
        <f>(LEN(V130&amp;V131&amp;V132&amp;V133)-LEN(SUBSTITUTE(V130&amp;V131&amp;V132&amp;V133,"Т","")))*4+(LEN(V130&amp;V131&amp;V132&amp;V133)-LEN(SUBSTITUTE(V130&amp;V131&amp;V132&amp;V133,"К","")))*3+(LEN(V130&amp;V131&amp;V132&amp;V133)-LEN(SUBSTITUTE(V130&amp;V131&amp;V132&amp;V133,"Д","")))*2+(LEN(V130&amp;V131&amp;V132&amp;V133)-LEN(SUBSTITUTE(V130&amp;V131&amp;V132&amp;V133,"В","")))+0.1</f>
        <v>8.1</v>
      </c>
      <c r="AC131" s="101"/>
    </row>
    <row r="132" spans="1:29" s="36" customFormat="1" ht="12.75" customHeight="1">
      <c r="A132" s="37"/>
      <c r="B132" s="27"/>
      <c r="C132" s="28"/>
      <c r="D132" s="28"/>
      <c r="E132" s="88"/>
      <c r="F132" s="38" t="s">
        <v>46</v>
      </c>
      <c r="G132" s="30" t="s">
        <v>85</v>
      </c>
      <c r="I132" s="31"/>
      <c r="J132" s="33"/>
      <c r="K132" s="33"/>
      <c r="L132" s="102">
        <f>(LEN(B134&amp;B135&amp;B136&amp;B137)-LEN(SUBSTITUTE(B134&amp;B135&amp;B136&amp;B137,"Т","")))*4+(LEN(B134&amp;B135&amp;B136&amp;B137)-LEN(SUBSTITUTE(B134&amp;B135&amp;B136&amp;B137,"К","")))*3+(LEN(B134&amp;B135&amp;B136&amp;B137)-LEN(SUBSTITUTE(B134&amp;B135&amp;B136&amp;B137,"Д","")))*2+(LEN(B134&amp;B135&amp;B136&amp;B137)-LEN(SUBSTITUTE(B134&amp;B135&amp;B136&amp;B137,"В","")))+0.1</f>
        <v>14.1</v>
      </c>
      <c r="M132" s="100" t="s">
        <v>48</v>
      </c>
      <c r="N132" s="103">
        <f>(LEN(J134&amp;J135&amp;J136&amp;J137)-LEN(SUBSTITUTE(J134&amp;J135&amp;J136&amp;J137,"Т","")))*4+(LEN(J134&amp;J135&amp;J136&amp;J137)-LEN(SUBSTITUTE(J134&amp;J135&amp;J136&amp;J137,"К","")))*3+(LEN(J134&amp;J135&amp;J136&amp;J137)-LEN(SUBSTITUTE(J134&amp;J135&amp;J136&amp;J137,"Д","")))*2+(LEN(J134&amp;J135&amp;J136&amp;J137)-LEN(SUBSTITUTE(J134&amp;J135&amp;J136&amp;J137,"В","")))+0.1</f>
        <v>13.1</v>
      </c>
      <c r="O132" s="35"/>
      <c r="P132" s="37"/>
      <c r="Q132" s="27"/>
      <c r="R132" s="28"/>
      <c r="S132" s="28"/>
      <c r="T132" s="88"/>
      <c r="U132" s="38" t="s">
        <v>46</v>
      </c>
      <c r="V132" s="30" t="s">
        <v>77</v>
      </c>
      <c r="X132" s="31"/>
      <c r="Y132" s="33"/>
      <c r="Z132" s="33"/>
      <c r="AA132" s="102">
        <f>(LEN(Q134&amp;Q135&amp;Q136&amp;Q137)-LEN(SUBSTITUTE(Q134&amp;Q135&amp;Q136&amp;Q137,"Т","")))*4+(LEN(Q134&amp;Q135&amp;Q136&amp;Q137)-LEN(SUBSTITUTE(Q134&amp;Q135&amp;Q136&amp;Q137,"К","")))*3+(LEN(Q134&amp;Q135&amp;Q136&amp;Q137)-LEN(SUBSTITUTE(Q134&amp;Q135&amp;Q136&amp;Q137,"Д","")))*2+(LEN(Q134&amp;Q135&amp;Q136&amp;Q137)-LEN(SUBSTITUTE(Q134&amp;Q135&amp;Q136&amp;Q137,"В","")))+0.1</f>
        <v>11.1</v>
      </c>
      <c r="AB132" s="100" t="s">
        <v>48</v>
      </c>
      <c r="AC132" s="103">
        <f>(LEN(Y134&amp;Y135&amp;Y136&amp;Y137)-LEN(SUBSTITUTE(Y134&amp;Y135&amp;Y136&amp;Y137,"Т","")))*4+(LEN(Y134&amp;Y135&amp;Y136&amp;Y137)-LEN(SUBSTITUTE(Y134&amp;Y135&amp;Y136&amp;Y137,"К","")))*3+(LEN(Y134&amp;Y135&amp;Y136&amp;Y137)-LEN(SUBSTITUTE(Y134&amp;Y135&amp;Y136&amp;Y137,"Д","")))*2+(LEN(Y134&amp;Y135&amp;Y136&amp;Y137)-LEN(SUBSTITUTE(Y134&amp;Y135&amp;Y136&amp;Y137,"В","")))+0.1</f>
        <v>10.1</v>
      </c>
    </row>
    <row r="133" spans="1:29" s="36" customFormat="1" ht="12.75" customHeight="1">
      <c r="A133" s="37"/>
      <c r="B133" s="27"/>
      <c r="C133" s="28"/>
      <c r="D133" s="28"/>
      <c r="E133" s="88"/>
      <c r="F133" s="29" t="s">
        <v>50</v>
      </c>
      <c r="G133" s="30" t="s">
        <v>325</v>
      </c>
      <c r="I133" s="31"/>
      <c r="J133" s="33"/>
      <c r="K133" s="33"/>
      <c r="L133" s="43"/>
      <c r="M133" s="100">
        <f>(LEN(G138&amp;G139&amp;G140&amp;G141)-LEN(SUBSTITUTE(G138&amp;G139&amp;G140&amp;G141,"Т","")))*4+(LEN(G138&amp;G139&amp;G140&amp;G141)-LEN(SUBSTITUTE(G138&amp;G139&amp;G140&amp;G141,"К","")))*3+(LEN(G138&amp;G139&amp;G140&amp;G141)-LEN(SUBSTITUTE(G138&amp;G139&amp;G140&amp;G141,"Д","")))*2+(LEN(G138&amp;G139&amp;G140&amp;G141)-LEN(SUBSTITUTE(G138&amp;G139&amp;G140&amp;G141,"В","")))+0.1</f>
        <v>4.1</v>
      </c>
      <c r="N133" s="101"/>
      <c r="O133" s="35"/>
      <c r="P133" s="37"/>
      <c r="Q133" s="27"/>
      <c r="R133" s="28"/>
      <c r="S133" s="28"/>
      <c r="T133" s="88"/>
      <c r="U133" s="29" t="s">
        <v>50</v>
      </c>
      <c r="V133" s="30" t="s">
        <v>326</v>
      </c>
      <c r="X133" s="31"/>
      <c r="Y133" s="33"/>
      <c r="Z133" s="33"/>
      <c r="AA133" s="43"/>
      <c r="AB133" s="100">
        <f>(LEN(V138&amp;V139&amp;V140&amp;V141)-LEN(SUBSTITUTE(V138&amp;V139&amp;V140&amp;V141,"Т","")))*4+(LEN(V138&amp;V139&amp;V140&amp;V141)-LEN(SUBSTITUTE(V138&amp;V139&amp;V140&amp;V141,"К","")))*3+(LEN(V138&amp;V139&amp;V140&amp;V141)-LEN(SUBSTITUTE(V138&amp;V139&amp;V140&amp;V141,"Д","")))*2+(LEN(V138&amp;V139&amp;V140&amp;V141)-LEN(SUBSTITUTE(V138&amp;V139&amp;V140&amp;V141,"В","")))+0.1</f>
        <v>11.1</v>
      </c>
      <c r="AC133" s="101"/>
    </row>
    <row r="134" spans="1:29" s="36" customFormat="1" ht="12.75" customHeight="1">
      <c r="A134" s="40" t="s">
        <v>40</v>
      </c>
      <c r="B134" s="41" t="s">
        <v>327</v>
      </c>
      <c r="C134" s="28"/>
      <c r="D134" s="28"/>
      <c r="E134" s="88"/>
      <c r="G134" s="31"/>
      <c r="I134" s="29" t="s">
        <v>40</v>
      </c>
      <c r="J134" s="42" t="s">
        <v>328</v>
      </c>
      <c r="K134" s="42"/>
      <c r="L134" s="31"/>
      <c r="M134" s="43"/>
      <c r="N134" s="34"/>
      <c r="O134" s="35"/>
      <c r="P134" s="40" t="s">
        <v>40</v>
      </c>
      <c r="Q134" s="41" t="s">
        <v>329</v>
      </c>
      <c r="R134" s="28"/>
      <c r="S134" s="28"/>
      <c r="T134" s="88"/>
      <c r="V134" s="31"/>
      <c r="X134" s="29" t="s">
        <v>40</v>
      </c>
      <c r="Y134" s="42" t="s">
        <v>330</v>
      </c>
      <c r="Z134" s="42"/>
      <c r="AA134" s="31"/>
      <c r="AB134" s="43"/>
      <c r="AC134" s="34"/>
    </row>
    <row r="135" spans="1:29" s="36" customFormat="1" ht="12.75" customHeight="1">
      <c r="A135" s="44" t="s">
        <v>43</v>
      </c>
      <c r="B135" s="41" t="s">
        <v>284</v>
      </c>
      <c r="C135" s="45"/>
      <c r="D135" s="45"/>
      <c r="E135" s="88"/>
      <c r="G135" s="33"/>
      <c r="I135" s="38" t="s">
        <v>43</v>
      </c>
      <c r="J135" s="42" t="s">
        <v>331</v>
      </c>
      <c r="K135" s="42"/>
      <c r="L135" s="31"/>
      <c r="M135" s="43"/>
      <c r="N135" s="34"/>
      <c r="O135" s="35"/>
      <c r="P135" s="44" t="s">
        <v>43</v>
      </c>
      <c r="Q135" s="41" t="s">
        <v>284</v>
      </c>
      <c r="R135" s="45"/>
      <c r="S135" s="45"/>
      <c r="T135" s="88"/>
      <c r="V135" s="33"/>
      <c r="X135" s="38" t="s">
        <v>43</v>
      </c>
      <c r="Y135" s="42" t="s">
        <v>332</v>
      </c>
      <c r="Z135" s="42"/>
      <c r="AA135" s="31"/>
      <c r="AB135" s="43"/>
      <c r="AC135" s="34"/>
    </row>
    <row r="136" spans="1:29" s="36" customFormat="1" ht="12.75" customHeight="1">
      <c r="A136" s="44" t="s">
        <v>46</v>
      </c>
      <c r="B136" s="41" t="s">
        <v>333</v>
      </c>
      <c r="C136" s="28"/>
      <c r="D136" s="28"/>
      <c r="E136" s="88"/>
      <c r="G136" s="33"/>
      <c r="I136" s="38" t="s">
        <v>46</v>
      </c>
      <c r="J136" s="42" t="s">
        <v>334</v>
      </c>
      <c r="K136" s="42"/>
      <c r="L136" s="31"/>
      <c r="M136" s="31"/>
      <c r="N136" s="34"/>
      <c r="O136" s="35"/>
      <c r="P136" s="44" t="s">
        <v>46</v>
      </c>
      <c r="Q136" s="41" t="s">
        <v>335</v>
      </c>
      <c r="R136" s="28"/>
      <c r="S136" s="28"/>
      <c r="T136" s="88"/>
      <c r="V136" s="33"/>
      <c r="X136" s="38" t="s">
        <v>46</v>
      </c>
      <c r="Y136" s="42" t="s">
        <v>336</v>
      </c>
      <c r="Z136" s="42"/>
      <c r="AA136" s="31"/>
      <c r="AB136" s="31"/>
      <c r="AC136" s="34"/>
    </row>
    <row r="137" spans="1:29" s="36" customFormat="1" ht="12.75" customHeight="1">
      <c r="A137" s="40" t="s">
        <v>50</v>
      </c>
      <c r="B137" s="41" t="s">
        <v>337</v>
      </c>
      <c r="C137" s="45"/>
      <c r="D137" s="45"/>
      <c r="E137" s="88"/>
      <c r="G137" s="31"/>
      <c r="I137" s="29" t="s">
        <v>50</v>
      </c>
      <c r="J137" s="42" t="s">
        <v>338</v>
      </c>
      <c r="K137" s="42"/>
      <c r="L137" s="46" t="s">
        <v>65</v>
      </c>
      <c r="M137" s="43"/>
      <c r="N137" s="34"/>
      <c r="O137" s="35"/>
      <c r="P137" s="40" t="s">
        <v>50</v>
      </c>
      <c r="Q137" s="41" t="s">
        <v>339</v>
      </c>
      <c r="R137" s="45"/>
      <c r="S137" s="45"/>
      <c r="T137" s="88"/>
      <c r="V137" s="31"/>
      <c r="X137" s="29" t="s">
        <v>50</v>
      </c>
      <c r="Y137" s="42" t="s">
        <v>269</v>
      </c>
      <c r="Z137" s="42"/>
      <c r="AA137" s="46" t="s">
        <v>65</v>
      </c>
      <c r="AB137" s="43"/>
      <c r="AC137" s="34"/>
    </row>
    <row r="138" spans="1:29" s="36" customFormat="1" ht="12.75" customHeight="1">
      <c r="A138" s="47"/>
      <c r="B138" s="45"/>
      <c r="C138" s="45"/>
      <c r="D138" s="45"/>
      <c r="E138" s="88"/>
      <c r="F138" s="29" t="s">
        <v>40</v>
      </c>
      <c r="G138" s="30" t="s">
        <v>340</v>
      </c>
      <c r="I138" s="31"/>
      <c r="K138" s="48" t="s">
        <v>69</v>
      </c>
      <c r="L138" s="49" t="s">
        <v>341</v>
      </c>
      <c r="M138" s="43"/>
      <c r="N138" s="34"/>
      <c r="O138" s="35"/>
      <c r="P138" s="47"/>
      <c r="Q138" s="45"/>
      <c r="R138" s="45"/>
      <c r="S138" s="45"/>
      <c r="T138" s="88"/>
      <c r="U138" s="29" t="s">
        <v>40</v>
      </c>
      <c r="V138" s="30" t="s">
        <v>342</v>
      </c>
      <c r="X138" s="31"/>
      <c r="Z138" s="48" t="s">
        <v>69</v>
      </c>
      <c r="AA138" s="49" t="s">
        <v>343</v>
      </c>
      <c r="AB138" s="43"/>
      <c r="AC138" s="34"/>
    </row>
    <row r="139" spans="1:29" s="36" customFormat="1" ht="12.75" customHeight="1">
      <c r="A139" s="37"/>
      <c r="B139" s="50" t="s">
        <v>73</v>
      </c>
      <c r="C139" s="28"/>
      <c r="D139" s="28"/>
      <c r="E139" s="88"/>
      <c r="F139" s="38" t="s">
        <v>43</v>
      </c>
      <c r="G139" s="30" t="s">
        <v>344</v>
      </c>
      <c r="I139" s="31"/>
      <c r="K139" s="48" t="s">
        <v>75</v>
      </c>
      <c r="L139" s="49" t="s">
        <v>341</v>
      </c>
      <c r="M139" s="27"/>
      <c r="N139" s="34"/>
      <c r="O139" s="35"/>
      <c r="P139" s="37"/>
      <c r="Q139" s="50" t="s">
        <v>73</v>
      </c>
      <c r="R139" s="28"/>
      <c r="S139" s="28"/>
      <c r="T139" s="88"/>
      <c r="U139" s="38" t="s">
        <v>43</v>
      </c>
      <c r="V139" s="30" t="s">
        <v>345</v>
      </c>
      <c r="X139" s="31"/>
      <c r="Z139" s="48" t="s">
        <v>75</v>
      </c>
      <c r="AA139" s="49" t="s">
        <v>343</v>
      </c>
      <c r="AB139" s="27"/>
      <c r="AC139" s="34"/>
    </row>
    <row r="140" spans="1:29" s="36" customFormat="1" ht="12.75" customHeight="1">
      <c r="A140" s="37"/>
      <c r="B140" s="51" t="s">
        <v>346</v>
      </c>
      <c r="C140" s="28"/>
      <c r="D140" s="28"/>
      <c r="E140" s="88"/>
      <c r="F140" s="38" t="s">
        <v>46</v>
      </c>
      <c r="G140" s="30" t="s">
        <v>347</v>
      </c>
      <c r="I140" s="43"/>
      <c r="K140" s="48" t="s">
        <v>80</v>
      </c>
      <c r="L140" s="49" t="s">
        <v>348</v>
      </c>
      <c r="M140" s="27"/>
      <c r="N140" s="34"/>
      <c r="O140" s="35"/>
      <c r="P140" s="37"/>
      <c r="Q140" s="51" t="s">
        <v>349</v>
      </c>
      <c r="R140" s="28"/>
      <c r="S140" s="28"/>
      <c r="T140" s="88"/>
      <c r="U140" s="38" t="s">
        <v>46</v>
      </c>
      <c r="V140" s="30" t="s">
        <v>222</v>
      </c>
      <c r="X140" s="43"/>
      <c r="Z140" s="48" t="s">
        <v>80</v>
      </c>
      <c r="AA140" s="49" t="s">
        <v>350</v>
      </c>
      <c r="AB140" s="27"/>
      <c r="AC140" s="34"/>
    </row>
    <row r="141" spans="1:29" s="36" customFormat="1" ht="12.75" customHeight="1">
      <c r="A141" s="53"/>
      <c r="B141" s="54"/>
      <c r="C141" s="54"/>
      <c r="D141" s="54"/>
      <c r="E141" s="88"/>
      <c r="F141" s="29" t="s">
        <v>50</v>
      </c>
      <c r="G141" s="41" t="s">
        <v>128</v>
      </c>
      <c r="I141" s="54"/>
      <c r="K141" s="55" t="s">
        <v>86</v>
      </c>
      <c r="L141" s="59" t="s">
        <v>348</v>
      </c>
      <c r="M141" s="54"/>
      <c r="N141" s="57"/>
      <c r="O141" s="58"/>
      <c r="P141" s="53"/>
      <c r="Q141" s="54"/>
      <c r="R141" s="54"/>
      <c r="S141" s="54"/>
      <c r="T141" s="88"/>
      <c r="U141" s="29" t="s">
        <v>50</v>
      </c>
      <c r="V141" s="41" t="s">
        <v>79</v>
      </c>
      <c r="X141" s="54"/>
      <c r="Z141" s="55" t="s">
        <v>86</v>
      </c>
      <c r="AA141" s="59" t="s">
        <v>350</v>
      </c>
      <c r="AB141" s="54"/>
      <c r="AC141" s="57"/>
    </row>
    <row r="142" spans="1:29" ht="4.5" customHeight="1">
      <c r="A142" s="60"/>
      <c r="B142" s="61"/>
      <c r="C142" s="62"/>
      <c r="D142" s="63"/>
      <c r="E142" s="130"/>
      <c r="F142" s="131"/>
      <c r="G142" s="132"/>
      <c r="H142" s="132"/>
      <c r="I142" s="64"/>
      <c r="J142" s="64"/>
      <c r="K142" s="63"/>
      <c r="L142" s="62"/>
      <c r="M142" s="61"/>
      <c r="N142" s="65"/>
      <c r="P142" s="60"/>
      <c r="Q142" s="61"/>
      <c r="R142" s="62"/>
      <c r="S142" s="63"/>
      <c r="T142" s="130"/>
      <c r="U142" s="131"/>
      <c r="V142" s="132"/>
      <c r="W142" s="132"/>
      <c r="X142" s="64"/>
      <c r="Y142" s="64"/>
      <c r="Z142" s="63"/>
      <c r="AA142" s="62"/>
      <c r="AB142" s="61"/>
      <c r="AC142" s="65"/>
    </row>
    <row r="143" spans="1:29" ht="12.75" customHeight="1">
      <c r="A143" s="67"/>
      <c r="B143" s="67" t="s">
        <v>88</v>
      </c>
      <c r="C143" s="68"/>
      <c r="D143" s="68"/>
      <c r="E143" s="69" t="s">
        <v>89</v>
      </c>
      <c r="F143" s="69" t="s">
        <v>90</v>
      </c>
      <c r="G143" s="69" t="s">
        <v>91</v>
      </c>
      <c r="H143" s="69" t="s">
        <v>92</v>
      </c>
      <c r="I143" s="70" t="s">
        <v>93</v>
      </c>
      <c r="J143" s="71"/>
      <c r="K143" s="68" t="s">
        <v>94</v>
      </c>
      <c r="L143" s="68" t="s">
        <v>94</v>
      </c>
      <c r="M143" s="69" t="s">
        <v>88</v>
      </c>
      <c r="N143" s="67" t="s">
        <v>95</v>
      </c>
      <c r="O143" s="24">
        <v>150</v>
      </c>
      <c r="P143" s="67"/>
      <c r="Q143" s="67" t="s">
        <v>88</v>
      </c>
      <c r="R143" s="68"/>
      <c r="S143" s="68"/>
      <c r="T143" s="69" t="s">
        <v>89</v>
      </c>
      <c r="U143" s="69" t="s">
        <v>90</v>
      </c>
      <c r="V143" s="69" t="s">
        <v>91</v>
      </c>
      <c r="W143" s="69" t="s">
        <v>92</v>
      </c>
      <c r="X143" s="70" t="s">
        <v>93</v>
      </c>
      <c r="Y143" s="71"/>
      <c r="Z143" s="68" t="s">
        <v>94</v>
      </c>
      <c r="AA143" s="68" t="s">
        <v>94</v>
      </c>
      <c r="AB143" s="69" t="s">
        <v>88</v>
      </c>
      <c r="AC143" s="67" t="s">
        <v>95</v>
      </c>
    </row>
    <row r="144" spans="1:29" ht="12.75">
      <c r="A144" s="72" t="s">
        <v>95</v>
      </c>
      <c r="B144" s="72" t="s">
        <v>96</v>
      </c>
      <c r="C144" s="73" t="s">
        <v>97</v>
      </c>
      <c r="D144" s="73" t="s">
        <v>97</v>
      </c>
      <c r="E144" s="74" t="s">
        <v>98</v>
      </c>
      <c r="F144" s="74" t="s">
        <v>99</v>
      </c>
      <c r="G144" s="74"/>
      <c r="H144" s="74"/>
      <c r="I144" s="75" t="s">
        <v>97</v>
      </c>
      <c r="J144" s="75" t="s">
        <v>94</v>
      </c>
      <c r="K144" s="73"/>
      <c r="L144" s="73"/>
      <c r="M144" s="72" t="s">
        <v>96</v>
      </c>
      <c r="N144" s="72"/>
      <c r="O144" s="24">
        <v>150</v>
      </c>
      <c r="P144" s="72" t="s">
        <v>95</v>
      </c>
      <c r="Q144" s="72" t="s">
        <v>96</v>
      </c>
      <c r="R144" s="73" t="s">
        <v>97</v>
      </c>
      <c r="S144" s="73" t="s">
        <v>97</v>
      </c>
      <c r="T144" s="74" t="s">
        <v>98</v>
      </c>
      <c r="U144" s="74" t="s">
        <v>99</v>
      </c>
      <c r="V144" s="74"/>
      <c r="W144" s="74"/>
      <c r="X144" s="75" t="s">
        <v>97</v>
      </c>
      <c r="Y144" s="75" t="s">
        <v>94</v>
      </c>
      <c r="Z144" s="73"/>
      <c r="AA144" s="73"/>
      <c r="AB144" s="72" t="s">
        <v>96</v>
      </c>
      <c r="AC144" s="72"/>
    </row>
    <row r="145" spans="1:29" ht="16.5" customHeight="1">
      <c r="A145" s="104">
        <v>0</v>
      </c>
      <c r="B145" s="105">
        <v>1</v>
      </c>
      <c r="C145" s="133">
        <v>8</v>
      </c>
      <c r="D145" s="133">
        <v>2</v>
      </c>
      <c r="E145" s="134" t="s">
        <v>100</v>
      </c>
      <c r="F145" s="89" t="s">
        <v>80</v>
      </c>
      <c r="G145" s="135" t="s">
        <v>351</v>
      </c>
      <c r="H145" s="136">
        <v>8</v>
      </c>
      <c r="I145" s="90">
        <v>100</v>
      </c>
      <c r="J145" s="90"/>
      <c r="K145" s="133">
        <v>3</v>
      </c>
      <c r="L145" s="133">
        <v>7</v>
      </c>
      <c r="M145" s="77">
        <v>1</v>
      </c>
      <c r="N145" s="76">
        <v>0</v>
      </c>
      <c r="O145" s="24"/>
      <c r="P145" s="104">
        <v>0</v>
      </c>
      <c r="Q145" s="105">
        <v>1</v>
      </c>
      <c r="R145" s="133">
        <v>8</v>
      </c>
      <c r="S145" s="133">
        <v>2</v>
      </c>
      <c r="T145" s="134" t="s">
        <v>152</v>
      </c>
      <c r="U145" s="89" t="s">
        <v>75</v>
      </c>
      <c r="V145" s="135" t="s">
        <v>352</v>
      </c>
      <c r="W145" s="136">
        <v>9</v>
      </c>
      <c r="X145" s="90">
        <v>140</v>
      </c>
      <c r="Y145" s="90"/>
      <c r="Z145" s="133">
        <v>3</v>
      </c>
      <c r="AA145" s="133">
        <v>7</v>
      </c>
      <c r="AB145" s="77">
        <v>1</v>
      </c>
      <c r="AC145" s="76">
        <v>0</v>
      </c>
    </row>
    <row r="146" spans="1:29" ht="16.5" customHeight="1">
      <c r="A146" s="104">
        <v>0</v>
      </c>
      <c r="B146" s="105">
        <v>1</v>
      </c>
      <c r="C146" s="133">
        <v>1</v>
      </c>
      <c r="D146" s="133">
        <v>6</v>
      </c>
      <c r="E146" s="134" t="s">
        <v>100</v>
      </c>
      <c r="F146" s="89" t="s">
        <v>80</v>
      </c>
      <c r="G146" s="135" t="s">
        <v>279</v>
      </c>
      <c r="H146" s="136">
        <v>8</v>
      </c>
      <c r="I146" s="90">
        <v>100</v>
      </c>
      <c r="J146" s="90"/>
      <c r="K146" s="133">
        <v>4</v>
      </c>
      <c r="L146" s="133">
        <v>5</v>
      </c>
      <c r="M146" s="77">
        <v>1</v>
      </c>
      <c r="N146" s="76">
        <v>0</v>
      </c>
      <c r="O146" s="24"/>
      <c r="P146" s="104">
        <v>0</v>
      </c>
      <c r="Q146" s="105">
        <v>1</v>
      </c>
      <c r="R146" s="133">
        <v>1</v>
      </c>
      <c r="S146" s="133">
        <v>6</v>
      </c>
      <c r="T146" s="134" t="s">
        <v>152</v>
      </c>
      <c r="U146" s="89" t="s">
        <v>75</v>
      </c>
      <c r="V146" s="137" t="s">
        <v>353</v>
      </c>
      <c r="W146" s="136">
        <v>9</v>
      </c>
      <c r="X146" s="90">
        <v>140</v>
      </c>
      <c r="Y146" s="90"/>
      <c r="Z146" s="133">
        <v>4</v>
      </c>
      <c r="AA146" s="133">
        <v>5</v>
      </c>
      <c r="AB146" s="77">
        <v>1</v>
      </c>
      <c r="AC146" s="76">
        <v>0</v>
      </c>
    </row>
    <row r="147" spans="1:29" s="36" customFormat="1" ht="37.5" customHeight="1">
      <c r="A147" s="25"/>
      <c r="B147" s="25"/>
      <c r="C147" s="78"/>
      <c r="D147" s="78"/>
      <c r="E147" s="25"/>
      <c r="F147" s="25"/>
      <c r="G147" s="25"/>
      <c r="H147" s="25"/>
      <c r="I147" s="25"/>
      <c r="J147" s="25"/>
      <c r="K147" s="78"/>
      <c r="L147" s="78"/>
      <c r="M147" s="25"/>
      <c r="N147" s="25"/>
      <c r="O147" s="66"/>
      <c r="P147" s="25"/>
      <c r="Q147" s="25"/>
      <c r="R147" s="78"/>
      <c r="S147" s="78"/>
      <c r="T147" s="25"/>
      <c r="U147" s="25"/>
      <c r="V147" s="25"/>
      <c r="W147" s="25"/>
      <c r="X147" s="25"/>
      <c r="Y147" s="25"/>
      <c r="Z147" s="78"/>
      <c r="AA147" s="78"/>
      <c r="AB147" s="25"/>
      <c r="AC147" s="25"/>
    </row>
    <row r="148" spans="1:29" s="36" customFormat="1" ht="14.25">
      <c r="A148" s="107"/>
      <c r="B148" s="108" t="s">
        <v>30</v>
      </c>
      <c r="C148" s="109"/>
      <c r="D148" s="110"/>
      <c r="E148" s="108"/>
      <c r="F148" s="111" t="s">
        <v>354</v>
      </c>
      <c r="G148" s="112"/>
      <c r="H148" s="112"/>
      <c r="I148" s="113" t="s">
        <v>32</v>
      </c>
      <c r="J148" s="113"/>
      <c r="K148" s="114"/>
      <c r="L148" s="22"/>
      <c r="M148" s="115" t="s">
        <v>108</v>
      </c>
      <c r="N148" s="23"/>
      <c r="O148" s="24">
        <v>150</v>
      </c>
      <c r="P148" s="107"/>
      <c r="Q148" s="108" t="s">
        <v>30</v>
      </c>
      <c r="R148" s="109"/>
      <c r="S148" s="110"/>
      <c r="T148" s="108"/>
      <c r="U148" s="111" t="s">
        <v>355</v>
      </c>
      <c r="V148" s="112"/>
      <c r="W148" s="112"/>
      <c r="X148" s="113" t="s">
        <v>32</v>
      </c>
      <c r="Y148" s="113"/>
      <c r="Z148" s="114"/>
      <c r="AA148" s="22"/>
      <c r="AB148" s="115" t="s">
        <v>110</v>
      </c>
      <c r="AC148" s="23"/>
    </row>
    <row r="149" spans="1:29" s="36" customFormat="1" ht="12.75">
      <c r="A149" s="116"/>
      <c r="B149" s="116"/>
      <c r="C149" s="117"/>
      <c r="D149" s="117"/>
      <c r="E149" s="118"/>
      <c r="F149" s="118"/>
      <c r="G149" s="118"/>
      <c r="H149" s="118"/>
      <c r="I149" s="119" t="s">
        <v>36</v>
      </c>
      <c r="J149" s="119"/>
      <c r="K149" s="114"/>
      <c r="L149" s="22"/>
      <c r="M149" s="115" t="s">
        <v>38</v>
      </c>
      <c r="N149" s="23"/>
      <c r="O149" s="24">
        <v>150</v>
      </c>
      <c r="P149" s="116"/>
      <c r="Q149" s="116"/>
      <c r="R149" s="117"/>
      <c r="S149" s="117"/>
      <c r="T149" s="118"/>
      <c r="U149" s="118"/>
      <c r="V149" s="118"/>
      <c r="W149" s="118"/>
      <c r="X149" s="119" t="s">
        <v>36</v>
      </c>
      <c r="Y149" s="119"/>
      <c r="Z149" s="114"/>
      <c r="AA149" s="22"/>
      <c r="AB149" s="115" t="s">
        <v>111</v>
      </c>
      <c r="AC149" s="23"/>
    </row>
    <row r="150" spans="1:29" s="36" customFormat="1" ht="4.5" customHeight="1">
      <c r="A150" s="120"/>
      <c r="B150" s="121"/>
      <c r="C150" s="122"/>
      <c r="D150" s="123"/>
      <c r="E150" s="124"/>
      <c r="F150" s="125"/>
      <c r="G150" s="126"/>
      <c r="H150" s="126"/>
      <c r="I150" s="127"/>
      <c r="J150" s="127"/>
      <c r="K150" s="123"/>
      <c r="L150" s="122"/>
      <c r="M150" s="122"/>
      <c r="N150" s="128"/>
      <c r="O150" s="24"/>
      <c r="P150" s="120"/>
      <c r="Q150" s="121"/>
      <c r="R150" s="122"/>
      <c r="S150" s="123"/>
      <c r="T150" s="124"/>
      <c r="U150" s="125"/>
      <c r="V150" s="126"/>
      <c r="W150" s="126"/>
      <c r="X150" s="127"/>
      <c r="Y150" s="127"/>
      <c r="Z150" s="129"/>
      <c r="AA150" s="122"/>
      <c r="AB150" s="127"/>
      <c r="AC150" s="128"/>
    </row>
    <row r="151" spans="1:29" s="36" customFormat="1" ht="12.75" customHeight="1">
      <c r="A151" s="26" t="str">
        <f>$A$4</f>
        <v>1 сес.</v>
      </c>
      <c r="B151" s="27"/>
      <c r="C151" s="28"/>
      <c r="D151" s="28"/>
      <c r="E151" s="88"/>
      <c r="F151" s="29" t="s">
        <v>40</v>
      </c>
      <c r="G151" s="30" t="s">
        <v>329</v>
      </c>
      <c r="I151" s="31"/>
      <c r="J151" s="32"/>
      <c r="K151" s="32"/>
      <c r="L151" s="33"/>
      <c r="M151" s="99"/>
      <c r="N151" s="34"/>
      <c r="O151" s="35"/>
      <c r="P151" s="26" t="str">
        <f>$A$4</f>
        <v>1 сес.</v>
      </c>
      <c r="Q151" s="27"/>
      <c r="R151" s="28"/>
      <c r="S151" s="28"/>
      <c r="T151" s="88"/>
      <c r="U151" s="29" t="s">
        <v>40</v>
      </c>
      <c r="V151" s="30" t="s">
        <v>356</v>
      </c>
      <c r="X151" s="31"/>
      <c r="Y151" s="32"/>
      <c r="Z151" s="32"/>
      <c r="AA151" s="33"/>
      <c r="AB151" s="99"/>
      <c r="AC151" s="34"/>
    </row>
    <row r="152" spans="1:29" s="36" customFormat="1" ht="12.75" customHeight="1">
      <c r="A152" s="37"/>
      <c r="B152" s="27"/>
      <c r="C152" s="28"/>
      <c r="D152" s="28"/>
      <c r="E152" s="88"/>
      <c r="F152" s="38" t="s">
        <v>43</v>
      </c>
      <c r="G152" s="30" t="s">
        <v>357</v>
      </c>
      <c r="I152" s="39"/>
      <c r="J152" s="33"/>
      <c r="K152" s="33"/>
      <c r="L152" s="43"/>
      <c r="M152" s="100">
        <f>(LEN(G151&amp;G152&amp;G153&amp;G154)-LEN(SUBSTITUTE(G151&amp;G152&amp;G153&amp;G154,"Т","")))*4+(LEN(G151&amp;G152&amp;G153&amp;G154)-LEN(SUBSTITUTE(G151&amp;G152&amp;G153&amp;G154,"К","")))*3+(LEN(G151&amp;G152&amp;G153&amp;G154)-LEN(SUBSTITUTE(G151&amp;G152&amp;G153&amp;G154,"Д","")))*2+(LEN(G151&amp;G152&amp;G153&amp;G154)-LEN(SUBSTITUTE(G151&amp;G152&amp;G153&amp;G154,"В","")))+0.1</f>
        <v>10.1</v>
      </c>
      <c r="N152" s="101"/>
      <c r="O152" s="35"/>
      <c r="P152" s="37"/>
      <c r="Q152" s="27"/>
      <c r="R152" s="28"/>
      <c r="S152" s="28"/>
      <c r="T152" s="88"/>
      <c r="U152" s="38" t="s">
        <v>43</v>
      </c>
      <c r="V152" s="30" t="s">
        <v>358</v>
      </c>
      <c r="X152" s="39"/>
      <c r="Y152" s="33"/>
      <c r="Z152" s="33"/>
      <c r="AA152" s="43"/>
      <c r="AB152" s="100">
        <f>(LEN(V151&amp;V152&amp;V153&amp;V154)-LEN(SUBSTITUTE(V151&amp;V152&amp;V153&amp;V154,"Т","")))*4+(LEN(V151&amp;V152&amp;V153&amp;V154)-LEN(SUBSTITUTE(V151&amp;V152&amp;V153&amp;V154,"К","")))*3+(LEN(V151&amp;V152&amp;V153&amp;V154)-LEN(SUBSTITUTE(V151&amp;V152&amp;V153&amp;V154,"Д","")))*2+(LEN(V151&amp;V152&amp;V153&amp;V154)-LEN(SUBSTITUTE(V151&amp;V152&amp;V153&amp;V154,"В","")))+0.1</f>
        <v>7.1</v>
      </c>
      <c r="AC152" s="101"/>
    </row>
    <row r="153" spans="1:29" s="36" customFormat="1" ht="12.75" customHeight="1">
      <c r="A153" s="37"/>
      <c r="B153" s="27"/>
      <c r="C153" s="28"/>
      <c r="D153" s="28"/>
      <c r="E153" s="88"/>
      <c r="F153" s="38" t="s">
        <v>46</v>
      </c>
      <c r="G153" s="30" t="s">
        <v>359</v>
      </c>
      <c r="I153" s="31"/>
      <c r="J153" s="33"/>
      <c r="K153" s="33"/>
      <c r="L153" s="102">
        <f>(LEN(B155&amp;B156&amp;B157&amp;B158)-LEN(SUBSTITUTE(B155&amp;B156&amp;B157&amp;B158,"Т","")))*4+(LEN(B155&amp;B156&amp;B157&amp;B158)-LEN(SUBSTITUTE(B155&amp;B156&amp;B157&amp;B158,"К","")))*3+(LEN(B155&amp;B156&amp;B157&amp;B158)-LEN(SUBSTITUTE(B155&amp;B156&amp;B157&amp;B158,"Д","")))*2+(LEN(B155&amp;B156&amp;B157&amp;B158)-LEN(SUBSTITUTE(B155&amp;B156&amp;B157&amp;B158,"В","")))+0.1</f>
        <v>13.1</v>
      </c>
      <c r="M153" s="100" t="s">
        <v>48</v>
      </c>
      <c r="N153" s="103">
        <f>(LEN(J155&amp;J156&amp;J157&amp;J158)-LEN(SUBSTITUTE(J155&amp;J156&amp;J157&amp;J158,"Т","")))*4+(LEN(J155&amp;J156&amp;J157&amp;J158)-LEN(SUBSTITUTE(J155&amp;J156&amp;J157&amp;J158,"К","")))*3+(LEN(J155&amp;J156&amp;J157&amp;J158)-LEN(SUBSTITUTE(J155&amp;J156&amp;J157&amp;J158,"Д","")))*2+(LEN(J155&amp;J156&amp;J157&amp;J158)-LEN(SUBSTITUTE(J155&amp;J156&amp;J157&amp;J158,"В","")))+0.1</f>
        <v>7.1</v>
      </c>
      <c r="O153" s="35"/>
      <c r="P153" s="37"/>
      <c r="Q153" s="27"/>
      <c r="R153" s="28"/>
      <c r="S153" s="28"/>
      <c r="T153" s="88"/>
      <c r="U153" s="38" t="s">
        <v>46</v>
      </c>
      <c r="V153" s="30" t="s">
        <v>360</v>
      </c>
      <c r="X153" s="31"/>
      <c r="Y153" s="33"/>
      <c r="Z153" s="33"/>
      <c r="AA153" s="102">
        <f>(LEN(Q155&amp;Q156&amp;Q157&amp;Q158)-LEN(SUBSTITUTE(Q155&amp;Q156&amp;Q157&amp;Q158,"Т","")))*4+(LEN(Q155&amp;Q156&amp;Q157&amp;Q158)-LEN(SUBSTITUTE(Q155&amp;Q156&amp;Q157&amp;Q158,"К","")))*3+(LEN(Q155&amp;Q156&amp;Q157&amp;Q158)-LEN(SUBSTITUTE(Q155&amp;Q156&amp;Q157&amp;Q158,"Д","")))*2+(LEN(Q155&amp;Q156&amp;Q157&amp;Q158)-LEN(SUBSTITUTE(Q155&amp;Q156&amp;Q157&amp;Q158,"В","")))+0.1</f>
        <v>12.1</v>
      </c>
      <c r="AB153" s="100" t="s">
        <v>48</v>
      </c>
      <c r="AC153" s="103">
        <f>(LEN(Y155&amp;Y156&amp;Y157&amp;Y158)-LEN(SUBSTITUTE(Y155&amp;Y156&amp;Y157&amp;Y158,"Т","")))*4+(LEN(Y155&amp;Y156&amp;Y157&amp;Y158)-LEN(SUBSTITUTE(Y155&amp;Y156&amp;Y157&amp;Y158,"К","")))*3+(LEN(Y155&amp;Y156&amp;Y157&amp;Y158)-LEN(SUBSTITUTE(Y155&amp;Y156&amp;Y157&amp;Y158,"Д","")))*2+(LEN(Y155&amp;Y156&amp;Y157&amp;Y158)-LEN(SUBSTITUTE(Y155&amp;Y156&amp;Y157&amp;Y158,"В","")))+0.1</f>
        <v>7.1</v>
      </c>
    </row>
    <row r="154" spans="1:29" s="36" customFormat="1" ht="12.75" customHeight="1">
      <c r="A154" s="37"/>
      <c r="B154" s="27"/>
      <c r="C154" s="28"/>
      <c r="D154" s="28"/>
      <c r="E154" s="88"/>
      <c r="F154" s="29" t="s">
        <v>50</v>
      </c>
      <c r="G154" s="30" t="s">
        <v>361</v>
      </c>
      <c r="I154" s="31"/>
      <c r="J154" s="33"/>
      <c r="K154" s="33"/>
      <c r="L154" s="43"/>
      <c r="M154" s="100">
        <f>(LEN(G159&amp;G160&amp;G161&amp;G162)-LEN(SUBSTITUTE(G159&amp;G160&amp;G161&amp;G162,"Т","")))*4+(LEN(G159&amp;G160&amp;G161&amp;G162)-LEN(SUBSTITUTE(G159&amp;G160&amp;G161&amp;G162,"К","")))*3+(LEN(G159&amp;G160&amp;G161&amp;G162)-LEN(SUBSTITUTE(G159&amp;G160&amp;G161&amp;G162,"Д","")))*2+(LEN(G159&amp;G160&amp;G161&amp;G162)-LEN(SUBSTITUTE(G159&amp;G160&amp;G161&amp;G162,"В","")))+0.1</f>
        <v>10.1</v>
      </c>
      <c r="N154" s="101"/>
      <c r="O154" s="35"/>
      <c r="P154" s="37"/>
      <c r="Q154" s="27"/>
      <c r="R154" s="28"/>
      <c r="S154" s="28"/>
      <c r="T154" s="88"/>
      <c r="U154" s="29" t="s">
        <v>50</v>
      </c>
      <c r="V154" s="30" t="s">
        <v>362</v>
      </c>
      <c r="X154" s="31"/>
      <c r="Y154" s="33"/>
      <c r="Z154" s="33"/>
      <c r="AA154" s="43"/>
      <c r="AB154" s="100">
        <f>(LEN(V159&amp;V160&amp;V161&amp;V162)-LEN(SUBSTITUTE(V159&amp;V160&amp;V161&amp;V162,"Т","")))*4+(LEN(V159&amp;V160&amp;V161&amp;V162)-LEN(SUBSTITUTE(V159&amp;V160&amp;V161&amp;V162,"К","")))*3+(LEN(V159&amp;V160&amp;V161&amp;V162)-LEN(SUBSTITUTE(V159&amp;V160&amp;V161&amp;V162,"Д","")))*2+(LEN(V159&amp;V160&amp;V161&amp;V162)-LEN(SUBSTITUTE(V159&amp;V160&amp;V161&amp;V162,"В","")))+0.1</f>
        <v>14.1</v>
      </c>
      <c r="AC154" s="101"/>
    </row>
    <row r="155" spans="1:29" s="36" customFormat="1" ht="12.75" customHeight="1">
      <c r="A155" s="40" t="s">
        <v>40</v>
      </c>
      <c r="B155" s="41" t="s">
        <v>363</v>
      </c>
      <c r="C155" s="28"/>
      <c r="D155" s="28"/>
      <c r="E155" s="88"/>
      <c r="G155" s="31"/>
      <c r="I155" s="29" t="s">
        <v>40</v>
      </c>
      <c r="J155" s="42" t="s">
        <v>37</v>
      </c>
      <c r="K155" s="42"/>
      <c r="L155" s="31"/>
      <c r="M155" s="43"/>
      <c r="N155" s="34"/>
      <c r="O155" s="35"/>
      <c r="P155" s="40" t="s">
        <v>40</v>
      </c>
      <c r="Q155" s="41" t="s">
        <v>329</v>
      </c>
      <c r="R155" s="28"/>
      <c r="S155" s="28"/>
      <c r="T155" s="88"/>
      <c r="V155" s="31"/>
      <c r="X155" s="29" t="s">
        <v>40</v>
      </c>
      <c r="Y155" s="42" t="s">
        <v>364</v>
      </c>
      <c r="Z155" s="42"/>
      <c r="AA155" s="31"/>
      <c r="AB155" s="43"/>
      <c r="AC155" s="34"/>
    </row>
    <row r="156" spans="1:29" s="36" customFormat="1" ht="12.75" customHeight="1">
      <c r="A156" s="44" t="s">
        <v>43</v>
      </c>
      <c r="B156" s="41" t="s">
        <v>365</v>
      </c>
      <c r="C156" s="45"/>
      <c r="D156" s="45"/>
      <c r="E156" s="88"/>
      <c r="G156" s="33"/>
      <c r="I156" s="38" t="s">
        <v>43</v>
      </c>
      <c r="J156" s="42" t="s">
        <v>260</v>
      </c>
      <c r="K156" s="42"/>
      <c r="L156" s="31"/>
      <c r="M156" s="43"/>
      <c r="N156" s="34"/>
      <c r="O156" s="35"/>
      <c r="P156" s="44" t="s">
        <v>43</v>
      </c>
      <c r="Q156" s="41" t="s">
        <v>85</v>
      </c>
      <c r="R156" s="45"/>
      <c r="S156" s="45"/>
      <c r="T156" s="88"/>
      <c r="V156" s="33"/>
      <c r="X156" s="38" t="s">
        <v>43</v>
      </c>
      <c r="Y156" s="42" t="s">
        <v>366</v>
      </c>
      <c r="Z156" s="42"/>
      <c r="AA156" s="31"/>
      <c r="AB156" s="43"/>
      <c r="AC156" s="34"/>
    </row>
    <row r="157" spans="1:29" s="36" customFormat="1" ht="12.75" customHeight="1">
      <c r="A157" s="44" t="s">
        <v>46</v>
      </c>
      <c r="B157" s="41" t="s">
        <v>367</v>
      </c>
      <c r="C157" s="28"/>
      <c r="D157" s="28"/>
      <c r="E157" s="88"/>
      <c r="G157" s="33"/>
      <c r="I157" s="38" t="s">
        <v>46</v>
      </c>
      <c r="J157" s="42" t="s">
        <v>368</v>
      </c>
      <c r="K157" s="42"/>
      <c r="L157" s="31"/>
      <c r="M157" s="31"/>
      <c r="N157" s="34"/>
      <c r="O157" s="35"/>
      <c r="P157" s="44" t="s">
        <v>46</v>
      </c>
      <c r="Q157" s="41" t="s">
        <v>369</v>
      </c>
      <c r="R157" s="28"/>
      <c r="S157" s="28"/>
      <c r="T157" s="88"/>
      <c r="V157" s="33"/>
      <c r="X157" s="38" t="s">
        <v>46</v>
      </c>
      <c r="Y157" s="42" t="s">
        <v>370</v>
      </c>
      <c r="Z157" s="42"/>
      <c r="AA157" s="31"/>
      <c r="AB157" s="31"/>
      <c r="AC157" s="34"/>
    </row>
    <row r="158" spans="1:29" s="36" customFormat="1" ht="12.75" customHeight="1">
      <c r="A158" s="40" t="s">
        <v>50</v>
      </c>
      <c r="B158" s="41" t="s">
        <v>371</v>
      </c>
      <c r="C158" s="45"/>
      <c r="D158" s="45"/>
      <c r="E158" s="88"/>
      <c r="G158" s="31"/>
      <c r="I158" s="29" t="s">
        <v>50</v>
      </c>
      <c r="J158" s="42" t="s">
        <v>372</v>
      </c>
      <c r="K158" s="42"/>
      <c r="L158" s="46" t="s">
        <v>65</v>
      </c>
      <c r="M158" s="43"/>
      <c r="N158" s="34"/>
      <c r="O158" s="35"/>
      <c r="P158" s="40" t="s">
        <v>50</v>
      </c>
      <c r="Q158" s="41" t="s">
        <v>373</v>
      </c>
      <c r="R158" s="45"/>
      <c r="S158" s="45"/>
      <c r="T158" s="88"/>
      <c r="V158" s="31"/>
      <c r="X158" s="29" t="s">
        <v>50</v>
      </c>
      <c r="Y158" s="42" t="s">
        <v>136</v>
      </c>
      <c r="Z158" s="42"/>
      <c r="AA158" s="46" t="s">
        <v>65</v>
      </c>
      <c r="AB158" s="43"/>
      <c r="AC158" s="34"/>
    </row>
    <row r="159" spans="1:29" s="36" customFormat="1" ht="12.75" customHeight="1">
      <c r="A159" s="47"/>
      <c r="B159" s="45"/>
      <c r="C159" s="45"/>
      <c r="D159" s="45"/>
      <c r="E159" s="88"/>
      <c r="F159" s="29" t="s">
        <v>40</v>
      </c>
      <c r="G159" s="30" t="s">
        <v>374</v>
      </c>
      <c r="I159" s="31"/>
      <c r="K159" s="48" t="s">
        <v>69</v>
      </c>
      <c r="L159" s="49" t="s">
        <v>375</v>
      </c>
      <c r="M159" s="43"/>
      <c r="N159" s="34"/>
      <c r="O159" s="35"/>
      <c r="P159" s="47"/>
      <c r="Q159" s="45"/>
      <c r="R159" s="45"/>
      <c r="S159" s="45"/>
      <c r="T159" s="88"/>
      <c r="U159" s="29" t="s">
        <v>40</v>
      </c>
      <c r="V159" s="30" t="s">
        <v>376</v>
      </c>
      <c r="X159" s="31"/>
      <c r="Z159" s="48" t="s">
        <v>69</v>
      </c>
      <c r="AA159" s="49" t="s">
        <v>377</v>
      </c>
      <c r="AB159" s="43"/>
      <c r="AC159" s="34"/>
    </row>
    <row r="160" spans="1:29" s="36" customFormat="1" ht="12.75" customHeight="1">
      <c r="A160" s="37"/>
      <c r="B160" s="50" t="s">
        <v>73</v>
      </c>
      <c r="C160" s="28"/>
      <c r="D160" s="28"/>
      <c r="E160" s="88"/>
      <c r="F160" s="38" t="s">
        <v>43</v>
      </c>
      <c r="G160" s="30" t="s">
        <v>378</v>
      </c>
      <c r="I160" s="31"/>
      <c r="K160" s="48" t="s">
        <v>75</v>
      </c>
      <c r="L160" s="49" t="s">
        <v>375</v>
      </c>
      <c r="M160" s="27"/>
      <c r="N160" s="34"/>
      <c r="O160" s="35"/>
      <c r="P160" s="37"/>
      <c r="Q160" s="50" t="s">
        <v>73</v>
      </c>
      <c r="R160" s="28"/>
      <c r="S160" s="28"/>
      <c r="T160" s="88"/>
      <c r="U160" s="38" t="s">
        <v>43</v>
      </c>
      <c r="V160" s="30" t="s">
        <v>379</v>
      </c>
      <c r="X160" s="31"/>
      <c r="Z160" s="48" t="s">
        <v>75</v>
      </c>
      <c r="AA160" s="49" t="s">
        <v>377</v>
      </c>
      <c r="AB160" s="27"/>
      <c r="AC160" s="34"/>
    </row>
    <row r="161" spans="1:29" s="36" customFormat="1" ht="12.75" customHeight="1">
      <c r="A161" s="37"/>
      <c r="B161" s="51" t="s">
        <v>380</v>
      </c>
      <c r="C161" s="28"/>
      <c r="D161" s="28"/>
      <c r="E161" s="88"/>
      <c r="F161" s="38" t="s">
        <v>46</v>
      </c>
      <c r="G161" s="30" t="s">
        <v>157</v>
      </c>
      <c r="I161" s="43"/>
      <c r="K161" s="48" t="s">
        <v>80</v>
      </c>
      <c r="L161" s="49" t="s">
        <v>381</v>
      </c>
      <c r="M161" s="27"/>
      <c r="N161" s="34"/>
      <c r="O161" s="35"/>
      <c r="P161" s="37"/>
      <c r="Q161" s="51" t="s">
        <v>382</v>
      </c>
      <c r="R161" s="28"/>
      <c r="S161" s="28"/>
      <c r="T161" s="88"/>
      <c r="U161" s="38" t="s">
        <v>46</v>
      </c>
      <c r="V161" s="30" t="s">
        <v>383</v>
      </c>
      <c r="X161" s="43"/>
      <c r="Z161" s="48" t="s">
        <v>80</v>
      </c>
      <c r="AA161" s="49" t="s">
        <v>384</v>
      </c>
      <c r="AB161" s="27"/>
      <c r="AC161" s="34"/>
    </row>
    <row r="162" spans="1:29" s="36" customFormat="1" ht="12.75" customHeight="1">
      <c r="A162" s="53"/>
      <c r="B162" s="54"/>
      <c r="C162" s="54"/>
      <c r="D162" s="54"/>
      <c r="E162" s="88"/>
      <c r="F162" s="29" t="s">
        <v>50</v>
      </c>
      <c r="G162" s="41" t="s">
        <v>222</v>
      </c>
      <c r="I162" s="54"/>
      <c r="K162" s="55" t="s">
        <v>86</v>
      </c>
      <c r="L162" s="59" t="s">
        <v>381</v>
      </c>
      <c r="M162" s="54"/>
      <c r="N162" s="57"/>
      <c r="O162" s="58"/>
      <c r="P162" s="53"/>
      <c r="Q162" s="54"/>
      <c r="R162" s="54"/>
      <c r="S162" s="54"/>
      <c r="T162" s="88"/>
      <c r="U162" s="29" t="s">
        <v>50</v>
      </c>
      <c r="V162" s="41" t="s">
        <v>385</v>
      </c>
      <c r="X162" s="54"/>
      <c r="Z162" s="55" t="s">
        <v>86</v>
      </c>
      <c r="AA162" s="59" t="s">
        <v>386</v>
      </c>
      <c r="AB162" s="54"/>
      <c r="AC162" s="57"/>
    </row>
    <row r="163" spans="1:29" ht="4.5" customHeight="1">
      <c r="A163" s="60"/>
      <c r="B163" s="61"/>
      <c r="C163" s="62"/>
      <c r="D163" s="63"/>
      <c r="E163" s="130"/>
      <c r="F163" s="131"/>
      <c r="G163" s="132"/>
      <c r="H163" s="132"/>
      <c r="I163" s="64"/>
      <c r="J163" s="64"/>
      <c r="K163" s="63"/>
      <c r="L163" s="62"/>
      <c r="M163" s="61"/>
      <c r="N163" s="65"/>
      <c r="P163" s="60"/>
      <c r="Q163" s="61"/>
      <c r="R163" s="62"/>
      <c r="S163" s="63"/>
      <c r="T163" s="130"/>
      <c r="U163" s="131"/>
      <c r="V163" s="132"/>
      <c r="W163" s="132"/>
      <c r="X163" s="64"/>
      <c r="Y163" s="64"/>
      <c r="Z163" s="63"/>
      <c r="AA163" s="62"/>
      <c r="AB163" s="61"/>
      <c r="AC163" s="65"/>
    </row>
    <row r="164" spans="1:29" ht="12.75" customHeight="1">
      <c r="A164" s="67"/>
      <c r="B164" s="67" t="s">
        <v>88</v>
      </c>
      <c r="C164" s="68"/>
      <c r="D164" s="68"/>
      <c r="E164" s="69" t="s">
        <v>89</v>
      </c>
      <c r="F164" s="69" t="s">
        <v>90</v>
      </c>
      <c r="G164" s="69" t="s">
        <v>91</v>
      </c>
      <c r="H164" s="69" t="s">
        <v>92</v>
      </c>
      <c r="I164" s="70" t="s">
        <v>93</v>
      </c>
      <c r="J164" s="71"/>
      <c r="K164" s="68" t="s">
        <v>94</v>
      </c>
      <c r="L164" s="68" t="s">
        <v>94</v>
      </c>
      <c r="M164" s="69" t="s">
        <v>88</v>
      </c>
      <c r="N164" s="67" t="s">
        <v>95</v>
      </c>
      <c r="O164" s="24">
        <v>150</v>
      </c>
      <c r="P164" s="67"/>
      <c r="Q164" s="67" t="s">
        <v>88</v>
      </c>
      <c r="R164" s="68"/>
      <c r="S164" s="68"/>
      <c r="T164" s="69" t="s">
        <v>89</v>
      </c>
      <c r="U164" s="69" t="s">
        <v>90</v>
      </c>
      <c r="V164" s="69" t="s">
        <v>91</v>
      </c>
      <c r="W164" s="69" t="s">
        <v>92</v>
      </c>
      <c r="X164" s="70" t="s">
        <v>93</v>
      </c>
      <c r="Y164" s="71"/>
      <c r="Z164" s="68" t="s">
        <v>94</v>
      </c>
      <c r="AA164" s="68" t="s">
        <v>94</v>
      </c>
      <c r="AB164" s="69" t="s">
        <v>88</v>
      </c>
      <c r="AC164" s="67" t="s">
        <v>95</v>
      </c>
    </row>
    <row r="165" spans="1:29" ht="12.75">
      <c r="A165" s="72" t="s">
        <v>95</v>
      </c>
      <c r="B165" s="72" t="s">
        <v>96</v>
      </c>
      <c r="C165" s="73" t="s">
        <v>97</v>
      </c>
      <c r="D165" s="73" t="s">
        <v>97</v>
      </c>
      <c r="E165" s="74" t="s">
        <v>98</v>
      </c>
      <c r="F165" s="74" t="s">
        <v>99</v>
      </c>
      <c r="G165" s="74"/>
      <c r="H165" s="74"/>
      <c r="I165" s="75" t="s">
        <v>97</v>
      </c>
      <c r="J165" s="75" t="s">
        <v>94</v>
      </c>
      <c r="K165" s="73"/>
      <c r="L165" s="73"/>
      <c r="M165" s="72" t="s">
        <v>96</v>
      </c>
      <c r="N165" s="72"/>
      <c r="O165" s="24">
        <v>150</v>
      </c>
      <c r="P165" s="72" t="s">
        <v>95</v>
      </c>
      <c r="Q165" s="72" t="s">
        <v>96</v>
      </c>
      <c r="R165" s="73" t="s">
        <v>97</v>
      </c>
      <c r="S165" s="73" t="s">
        <v>97</v>
      </c>
      <c r="T165" s="74" t="s">
        <v>98</v>
      </c>
      <c r="U165" s="74" t="s">
        <v>99</v>
      </c>
      <c r="V165" s="74"/>
      <c r="W165" s="74"/>
      <c r="X165" s="75" t="s">
        <v>97</v>
      </c>
      <c r="Y165" s="75" t="s">
        <v>94</v>
      </c>
      <c r="Z165" s="73"/>
      <c r="AA165" s="73"/>
      <c r="AB165" s="72" t="s">
        <v>96</v>
      </c>
      <c r="AC165" s="72"/>
    </row>
    <row r="166" spans="1:29" ht="16.5" customHeight="1">
      <c r="A166" s="104">
        <v>-5.5</v>
      </c>
      <c r="B166" s="105">
        <v>0</v>
      </c>
      <c r="C166" s="133">
        <v>8</v>
      </c>
      <c r="D166" s="133">
        <v>2</v>
      </c>
      <c r="E166" s="134" t="s">
        <v>280</v>
      </c>
      <c r="F166" s="89" t="s">
        <v>80</v>
      </c>
      <c r="G166" s="137" t="s">
        <v>233</v>
      </c>
      <c r="H166" s="136">
        <v>11</v>
      </c>
      <c r="I166" s="90"/>
      <c r="J166" s="90">
        <v>210</v>
      </c>
      <c r="K166" s="133">
        <v>3</v>
      </c>
      <c r="L166" s="133">
        <v>7</v>
      </c>
      <c r="M166" s="77">
        <v>2</v>
      </c>
      <c r="N166" s="76">
        <v>5.5</v>
      </c>
      <c r="O166" s="24"/>
      <c r="P166" s="104">
        <v>1.5</v>
      </c>
      <c r="Q166" s="105">
        <v>2</v>
      </c>
      <c r="R166" s="133">
        <v>8</v>
      </c>
      <c r="S166" s="133">
        <v>4</v>
      </c>
      <c r="T166" s="134" t="s">
        <v>280</v>
      </c>
      <c r="U166" s="89" t="s">
        <v>80</v>
      </c>
      <c r="V166" s="137" t="s">
        <v>387</v>
      </c>
      <c r="W166" s="136">
        <v>5</v>
      </c>
      <c r="X166" s="90">
        <v>200</v>
      </c>
      <c r="Y166" s="90"/>
      <c r="Z166" s="133">
        <v>5</v>
      </c>
      <c r="AA166" s="133">
        <v>2</v>
      </c>
      <c r="AB166" s="77">
        <v>0</v>
      </c>
      <c r="AC166" s="76">
        <v>-1.5</v>
      </c>
    </row>
    <row r="167" spans="1:29" ht="16.5" customHeight="1">
      <c r="A167" s="104">
        <v>5.5</v>
      </c>
      <c r="B167" s="105">
        <v>2</v>
      </c>
      <c r="C167" s="133">
        <v>1</v>
      </c>
      <c r="D167" s="133">
        <v>6</v>
      </c>
      <c r="E167" s="134" t="s">
        <v>388</v>
      </c>
      <c r="F167" s="89" t="s">
        <v>80</v>
      </c>
      <c r="G167" s="135" t="s">
        <v>150</v>
      </c>
      <c r="H167" s="136">
        <v>9</v>
      </c>
      <c r="I167" s="90">
        <v>300</v>
      </c>
      <c r="J167" s="90"/>
      <c r="K167" s="133">
        <v>4</v>
      </c>
      <c r="L167" s="133">
        <v>5</v>
      </c>
      <c r="M167" s="77">
        <v>0</v>
      </c>
      <c r="N167" s="76">
        <v>-5.5</v>
      </c>
      <c r="O167" s="24"/>
      <c r="P167" s="104">
        <v>-1.5</v>
      </c>
      <c r="Q167" s="105">
        <v>0</v>
      </c>
      <c r="R167" s="133">
        <v>3</v>
      </c>
      <c r="S167" s="133">
        <v>1</v>
      </c>
      <c r="T167" s="134" t="s">
        <v>389</v>
      </c>
      <c r="U167" s="89" t="s">
        <v>75</v>
      </c>
      <c r="V167" s="135" t="s">
        <v>151</v>
      </c>
      <c r="W167" s="136">
        <v>7</v>
      </c>
      <c r="X167" s="90">
        <v>80</v>
      </c>
      <c r="Y167" s="90"/>
      <c r="Z167" s="133">
        <v>6</v>
      </c>
      <c r="AA167" s="133">
        <v>7</v>
      </c>
      <c r="AB167" s="77">
        <v>2</v>
      </c>
      <c r="AC167" s="76">
        <v>1.5</v>
      </c>
    </row>
    <row r="168" spans="1:29" s="36" customFormat="1" ht="37.5" customHeight="1">
      <c r="A168" s="25"/>
      <c r="B168" s="25"/>
      <c r="C168" s="78"/>
      <c r="D168" s="78"/>
      <c r="E168" s="25"/>
      <c r="F168" s="25"/>
      <c r="G168" s="25"/>
      <c r="H168" s="25"/>
      <c r="I168" s="25"/>
      <c r="J168" s="25"/>
      <c r="K168" s="78"/>
      <c r="L168" s="78"/>
      <c r="M168" s="25"/>
      <c r="N168" s="25"/>
      <c r="O168" s="66"/>
      <c r="P168" s="25"/>
      <c r="Q168" s="25"/>
      <c r="R168" s="78"/>
      <c r="S168" s="78"/>
      <c r="T168" s="25"/>
      <c r="U168" s="25"/>
      <c r="V168" s="25"/>
      <c r="W168" s="25"/>
      <c r="X168" s="25"/>
      <c r="Y168" s="25"/>
      <c r="Z168" s="78"/>
      <c r="AA168" s="78"/>
      <c r="AB168" s="25"/>
      <c r="AC168" s="25"/>
    </row>
    <row r="169" spans="1:30" ht="14.25">
      <c r="A169" s="107"/>
      <c r="B169" s="108" t="s">
        <v>30</v>
      </c>
      <c r="C169" s="109"/>
      <c r="D169" s="110"/>
      <c r="E169" s="108"/>
      <c r="F169" s="111" t="s">
        <v>390</v>
      </c>
      <c r="G169" s="112"/>
      <c r="H169" s="112"/>
      <c r="I169" s="113" t="s">
        <v>32</v>
      </c>
      <c r="J169" s="113"/>
      <c r="K169" s="114"/>
      <c r="L169" s="22"/>
      <c r="M169" s="115" t="s">
        <v>33</v>
      </c>
      <c r="N169" s="23"/>
      <c r="O169" s="24">
        <v>150</v>
      </c>
      <c r="P169" s="107"/>
      <c r="Q169" s="108" t="s">
        <v>30</v>
      </c>
      <c r="R169" s="109"/>
      <c r="S169" s="110"/>
      <c r="T169" s="108"/>
      <c r="U169" s="111" t="s">
        <v>391</v>
      </c>
      <c r="V169" s="112"/>
      <c r="W169" s="112"/>
      <c r="X169" s="113" t="s">
        <v>32</v>
      </c>
      <c r="Y169" s="113"/>
      <c r="Z169" s="114"/>
      <c r="AA169" s="22"/>
      <c r="AB169" s="115" t="s">
        <v>35</v>
      </c>
      <c r="AC169" s="23"/>
      <c r="AD169" s="36"/>
    </row>
    <row r="170" spans="1:30" ht="12.75">
      <c r="A170" s="116"/>
      <c r="B170" s="116"/>
      <c r="C170" s="117"/>
      <c r="D170" s="117"/>
      <c r="E170" s="118"/>
      <c r="F170" s="118"/>
      <c r="G170" s="118"/>
      <c r="H170" s="118"/>
      <c r="I170" s="119" t="s">
        <v>36</v>
      </c>
      <c r="J170" s="119"/>
      <c r="K170" s="114"/>
      <c r="L170" s="22"/>
      <c r="M170" s="115" t="s">
        <v>37</v>
      </c>
      <c r="N170" s="23"/>
      <c r="O170" s="24">
        <v>150</v>
      </c>
      <c r="P170" s="116"/>
      <c r="Q170" s="116"/>
      <c r="R170" s="117"/>
      <c r="S170" s="117"/>
      <c r="T170" s="118"/>
      <c r="U170" s="118"/>
      <c r="V170" s="118"/>
      <c r="W170" s="118"/>
      <c r="X170" s="119" t="s">
        <v>36</v>
      </c>
      <c r="Y170" s="119"/>
      <c r="Z170" s="114"/>
      <c r="AA170" s="22"/>
      <c r="AB170" s="115" t="s">
        <v>38</v>
      </c>
      <c r="AC170" s="23"/>
      <c r="AD170" s="36"/>
    </row>
    <row r="171" spans="1:30" ht="4.5" customHeight="1">
      <c r="A171" s="120"/>
      <c r="B171" s="121"/>
      <c r="C171" s="122"/>
      <c r="D171" s="123"/>
      <c r="E171" s="124"/>
      <c r="F171" s="125"/>
      <c r="G171" s="126"/>
      <c r="H171" s="126"/>
      <c r="I171" s="127"/>
      <c r="J171" s="127"/>
      <c r="K171" s="123"/>
      <c r="L171" s="122"/>
      <c r="M171" s="121"/>
      <c r="N171" s="128"/>
      <c r="O171" s="24"/>
      <c r="P171" s="120"/>
      <c r="Q171" s="121"/>
      <c r="R171" s="122"/>
      <c r="S171" s="123"/>
      <c r="T171" s="124"/>
      <c r="U171" s="125"/>
      <c r="V171" s="126"/>
      <c r="W171" s="126"/>
      <c r="X171" s="127"/>
      <c r="Y171" s="127"/>
      <c r="Z171" s="129"/>
      <c r="AA171" s="122"/>
      <c r="AB171" s="127"/>
      <c r="AC171" s="128"/>
      <c r="AD171" s="36"/>
    </row>
    <row r="172" spans="1:29" s="36" customFormat="1" ht="12.75" customHeight="1">
      <c r="A172" s="26" t="str">
        <f>$A$4</f>
        <v>1 сес.</v>
      </c>
      <c r="B172" s="27"/>
      <c r="C172" s="28"/>
      <c r="D172" s="28"/>
      <c r="E172" s="88"/>
      <c r="F172" s="29" t="s">
        <v>40</v>
      </c>
      <c r="G172" s="30" t="s">
        <v>392</v>
      </c>
      <c r="I172" s="31"/>
      <c r="J172" s="32"/>
      <c r="K172" s="32"/>
      <c r="L172" s="33"/>
      <c r="M172" s="99"/>
      <c r="N172" s="34"/>
      <c r="O172" s="35"/>
      <c r="P172" s="26" t="str">
        <f>$A$4</f>
        <v>1 сес.</v>
      </c>
      <c r="Q172" s="27"/>
      <c r="R172" s="28"/>
      <c r="S172" s="28"/>
      <c r="T172" s="88"/>
      <c r="U172" s="29" t="s">
        <v>40</v>
      </c>
      <c r="V172" s="30" t="s">
        <v>393</v>
      </c>
      <c r="X172" s="31"/>
      <c r="Y172" s="32"/>
      <c r="Z172" s="32"/>
      <c r="AA172" s="33"/>
      <c r="AB172" s="99"/>
      <c r="AC172" s="34"/>
    </row>
    <row r="173" spans="1:29" s="36" customFormat="1" ht="12.75" customHeight="1">
      <c r="A173" s="37"/>
      <c r="B173" s="27"/>
      <c r="C173" s="28"/>
      <c r="D173" s="28"/>
      <c r="E173" s="88"/>
      <c r="F173" s="38" t="s">
        <v>43</v>
      </c>
      <c r="G173" s="30" t="s">
        <v>394</v>
      </c>
      <c r="I173" s="39"/>
      <c r="J173" s="33"/>
      <c r="K173" s="33"/>
      <c r="L173" s="43"/>
      <c r="M173" s="100">
        <f>(LEN(G172&amp;G173&amp;G174&amp;G175)-LEN(SUBSTITUTE(G172&amp;G173&amp;G174&amp;G175,"Т","")))*4+(LEN(G172&amp;G173&amp;G174&amp;G175)-LEN(SUBSTITUTE(G172&amp;G173&amp;G174&amp;G175,"К","")))*3+(LEN(G172&amp;G173&amp;G174&amp;G175)-LEN(SUBSTITUTE(G172&amp;G173&amp;G174&amp;G175,"Д","")))*2+(LEN(G172&amp;G173&amp;G174&amp;G175)-LEN(SUBSTITUTE(G172&amp;G173&amp;G174&amp;G175,"В","")))+0.1</f>
        <v>11.1</v>
      </c>
      <c r="N173" s="101"/>
      <c r="O173" s="35"/>
      <c r="P173" s="37"/>
      <c r="Q173" s="27"/>
      <c r="R173" s="28"/>
      <c r="S173" s="28"/>
      <c r="T173" s="88"/>
      <c r="U173" s="38" t="s">
        <v>43</v>
      </c>
      <c r="V173" s="30" t="s">
        <v>395</v>
      </c>
      <c r="X173" s="39"/>
      <c r="Y173" s="33"/>
      <c r="Z173" s="33"/>
      <c r="AA173" s="43"/>
      <c r="AB173" s="100">
        <f>(LEN(V172&amp;V173&amp;V174&amp;V175)-LEN(SUBSTITUTE(V172&amp;V173&amp;V174&amp;V175,"Т","")))*4+(LEN(V172&amp;V173&amp;V174&amp;V175)-LEN(SUBSTITUTE(V172&amp;V173&amp;V174&amp;V175,"К","")))*3+(LEN(V172&amp;V173&amp;V174&amp;V175)-LEN(SUBSTITUTE(V172&amp;V173&amp;V174&amp;V175,"Д","")))*2+(LEN(V172&amp;V173&amp;V174&amp;V175)-LEN(SUBSTITUTE(V172&amp;V173&amp;V174&amp;V175,"В","")))+0.1</f>
        <v>8.1</v>
      </c>
      <c r="AC173" s="101"/>
    </row>
    <row r="174" spans="1:29" s="36" customFormat="1" ht="12.75" customHeight="1">
      <c r="A174" s="37"/>
      <c r="B174" s="27"/>
      <c r="C174" s="28"/>
      <c r="D174" s="28"/>
      <c r="E174" s="88"/>
      <c r="F174" s="38" t="s">
        <v>46</v>
      </c>
      <c r="G174" s="30" t="s">
        <v>396</v>
      </c>
      <c r="I174" s="31"/>
      <c r="J174" s="33"/>
      <c r="K174" s="33"/>
      <c r="L174" s="102">
        <f>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</f>
        <v>5.1</v>
      </c>
      <c r="M174" s="100" t="s">
        <v>48</v>
      </c>
      <c r="N174" s="103">
        <f>(LEN(J176&amp;J177&amp;J178&amp;J179)-LEN(SUBSTITUTE(J176&amp;J177&amp;J178&amp;J179,"Т","")))*4+(LEN(J176&amp;J177&amp;J178&amp;J179)-LEN(SUBSTITUTE(J176&amp;J177&amp;J178&amp;J179,"К","")))*3+(LEN(J176&amp;J177&amp;J178&amp;J179)-LEN(SUBSTITUTE(J176&amp;J177&amp;J178&amp;J179,"Д","")))*2+(LEN(J176&amp;J177&amp;J178&amp;J179)-LEN(SUBSTITUTE(J176&amp;J177&amp;J178&amp;J179,"В","")))+0.1</f>
        <v>9.1</v>
      </c>
      <c r="O174" s="35"/>
      <c r="P174" s="37"/>
      <c r="Q174" s="27"/>
      <c r="R174" s="28"/>
      <c r="S174" s="28"/>
      <c r="T174" s="88"/>
      <c r="U174" s="38" t="s">
        <v>46</v>
      </c>
      <c r="V174" s="30" t="s">
        <v>397</v>
      </c>
      <c r="X174" s="31"/>
      <c r="Y174" s="33"/>
      <c r="Z174" s="33"/>
      <c r="AA174" s="102">
        <f>(LEN(Q176&amp;Q177&amp;Q178&amp;Q179)-LEN(SUBSTITUTE(Q176&amp;Q177&amp;Q178&amp;Q179,"Т","")))*4+(LEN(Q176&amp;Q177&amp;Q178&amp;Q179)-LEN(SUBSTITUTE(Q176&amp;Q177&amp;Q178&amp;Q179,"К","")))*3+(LEN(Q176&amp;Q177&amp;Q178&amp;Q179)-LEN(SUBSTITUTE(Q176&amp;Q177&amp;Q178&amp;Q179,"Д","")))*2+(LEN(Q176&amp;Q177&amp;Q178&amp;Q179)-LEN(SUBSTITUTE(Q176&amp;Q177&amp;Q178&amp;Q179,"В","")))+0.1</f>
        <v>9.1</v>
      </c>
      <c r="AB174" s="100" t="s">
        <v>48</v>
      </c>
      <c r="AC174" s="103">
        <f>(LEN(Y176&amp;Y177&amp;Y178&amp;Y179)-LEN(SUBSTITUTE(Y176&amp;Y177&amp;Y178&amp;Y179,"Т","")))*4+(LEN(Y176&amp;Y177&amp;Y178&amp;Y179)-LEN(SUBSTITUTE(Y176&amp;Y177&amp;Y178&amp;Y179,"К","")))*3+(LEN(Y176&amp;Y177&amp;Y178&amp;Y179)-LEN(SUBSTITUTE(Y176&amp;Y177&amp;Y178&amp;Y179,"Д","")))*2+(LEN(Y176&amp;Y177&amp;Y178&amp;Y179)-LEN(SUBSTITUTE(Y176&amp;Y177&amp;Y178&amp;Y179,"В","")))+0.1</f>
        <v>10.1</v>
      </c>
    </row>
    <row r="175" spans="1:29" s="36" customFormat="1" ht="12.75" customHeight="1">
      <c r="A175" s="37"/>
      <c r="B175" s="27"/>
      <c r="C175" s="28"/>
      <c r="D175" s="28"/>
      <c r="E175" s="88"/>
      <c r="F175" s="29" t="s">
        <v>50</v>
      </c>
      <c r="G175" s="30" t="s">
        <v>398</v>
      </c>
      <c r="I175" s="31"/>
      <c r="J175" s="33"/>
      <c r="K175" s="33"/>
      <c r="L175" s="43"/>
      <c r="M175" s="100">
        <f>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</f>
        <v>15.1</v>
      </c>
      <c r="N175" s="101"/>
      <c r="O175" s="35"/>
      <c r="P175" s="37"/>
      <c r="Q175" s="27"/>
      <c r="R175" s="28"/>
      <c r="S175" s="28"/>
      <c r="T175" s="88"/>
      <c r="U175" s="29" t="s">
        <v>50</v>
      </c>
      <c r="V175" s="30" t="s">
        <v>188</v>
      </c>
      <c r="X175" s="31"/>
      <c r="Y175" s="33"/>
      <c r="Z175" s="33"/>
      <c r="AA175" s="43"/>
      <c r="AB175" s="100">
        <f>(LEN(V180&amp;V181&amp;V182&amp;V183)-LEN(SUBSTITUTE(V180&amp;V181&amp;V182&amp;V183,"Т","")))*4+(LEN(V180&amp;V181&amp;V182&amp;V183)-LEN(SUBSTITUTE(V180&amp;V181&amp;V182&amp;V183,"К","")))*3+(LEN(V180&amp;V181&amp;V182&amp;V183)-LEN(SUBSTITUTE(V180&amp;V181&amp;V182&amp;V183,"Д","")))*2+(LEN(V180&amp;V181&amp;V182&amp;V183)-LEN(SUBSTITUTE(V180&amp;V181&amp;V182&amp;V183,"В","")))+0.1</f>
        <v>13.1</v>
      </c>
      <c r="AC175" s="101"/>
    </row>
    <row r="176" spans="1:29" s="36" customFormat="1" ht="12.75" customHeight="1">
      <c r="A176" s="40" t="s">
        <v>40</v>
      </c>
      <c r="B176" s="41" t="s">
        <v>399</v>
      </c>
      <c r="C176" s="28"/>
      <c r="D176" s="28"/>
      <c r="E176" s="88"/>
      <c r="G176" s="31"/>
      <c r="I176" s="29" t="s">
        <v>40</v>
      </c>
      <c r="J176" s="42" t="s">
        <v>400</v>
      </c>
      <c r="K176" s="42"/>
      <c r="L176" s="31"/>
      <c r="M176" s="43"/>
      <c r="N176" s="34"/>
      <c r="O176" s="35"/>
      <c r="P176" s="40" t="s">
        <v>40</v>
      </c>
      <c r="Q176" s="41" t="s">
        <v>401</v>
      </c>
      <c r="R176" s="28"/>
      <c r="S176" s="28"/>
      <c r="T176" s="88"/>
      <c r="V176" s="31"/>
      <c r="X176" s="29" t="s">
        <v>40</v>
      </c>
      <c r="Y176" s="42" t="s">
        <v>402</v>
      </c>
      <c r="Z176" s="42"/>
      <c r="AA176" s="31"/>
      <c r="AB176" s="43"/>
      <c r="AC176" s="34"/>
    </row>
    <row r="177" spans="1:29" s="36" customFormat="1" ht="12.75" customHeight="1">
      <c r="A177" s="44" t="s">
        <v>43</v>
      </c>
      <c r="B177" s="41" t="s">
        <v>403</v>
      </c>
      <c r="C177" s="45"/>
      <c r="D177" s="45"/>
      <c r="E177" s="88"/>
      <c r="G177" s="33"/>
      <c r="I177" s="38" t="s">
        <v>43</v>
      </c>
      <c r="J177" s="42" t="s">
        <v>404</v>
      </c>
      <c r="K177" s="42"/>
      <c r="L177" s="31"/>
      <c r="M177" s="43"/>
      <c r="N177" s="34"/>
      <c r="O177" s="35"/>
      <c r="P177" s="44" t="s">
        <v>43</v>
      </c>
      <c r="Q177" s="41" t="s">
        <v>405</v>
      </c>
      <c r="R177" s="45"/>
      <c r="S177" s="45"/>
      <c r="T177" s="88"/>
      <c r="V177" s="33"/>
      <c r="X177" s="38" t="s">
        <v>43</v>
      </c>
      <c r="Y177" s="42" t="s">
        <v>406</v>
      </c>
      <c r="Z177" s="42"/>
      <c r="AA177" s="31"/>
      <c r="AB177" s="43"/>
      <c r="AC177" s="34"/>
    </row>
    <row r="178" spans="1:29" s="36" customFormat="1" ht="12.75" customHeight="1">
      <c r="A178" s="44" t="s">
        <v>46</v>
      </c>
      <c r="B178" s="41" t="s">
        <v>407</v>
      </c>
      <c r="C178" s="28"/>
      <c r="D178" s="28"/>
      <c r="E178" s="88"/>
      <c r="G178" s="33"/>
      <c r="I178" s="38" t="s">
        <v>46</v>
      </c>
      <c r="J178" s="42" t="s">
        <v>408</v>
      </c>
      <c r="K178" s="42"/>
      <c r="L178" s="31"/>
      <c r="M178" s="31"/>
      <c r="N178" s="34"/>
      <c r="O178" s="35"/>
      <c r="P178" s="44" t="s">
        <v>46</v>
      </c>
      <c r="Q178" s="41" t="s">
        <v>409</v>
      </c>
      <c r="R178" s="28"/>
      <c r="S178" s="28"/>
      <c r="T178" s="88"/>
      <c r="V178" s="33"/>
      <c r="X178" s="38" t="s">
        <v>46</v>
      </c>
      <c r="Y178" s="42" t="s">
        <v>328</v>
      </c>
      <c r="Z178" s="42"/>
      <c r="AA178" s="31"/>
      <c r="AB178" s="31"/>
      <c r="AC178" s="34"/>
    </row>
    <row r="179" spans="1:29" s="36" customFormat="1" ht="12.75" customHeight="1">
      <c r="A179" s="40" t="s">
        <v>50</v>
      </c>
      <c r="B179" s="41" t="s">
        <v>230</v>
      </c>
      <c r="C179" s="45"/>
      <c r="D179" s="45"/>
      <c r="E179" s="88"/>
      <c r="G179" s="31"/>
      <c r="I179" s="29" t="s">
        <v>50</v>
      </c>
      <c r="J179" s="42" t="s">
        <v>410</v>
      </c>
      <c r="K179" s="42"/>
      <c r="L179" s="46" t="s">
        <v>65</v>
      </c>
      <c r="M179" s="43"/>
      <c r="N179" s="34"/>
      <c r="O179" s="35"/>
      <c r="P179" s="40" t="s">
        <v>50</v>
      </c>
      <c r="Q179" s="41" t="s">
        <v>309</v>
      </c>
      <c r="R179" s="45"/>
      <c r="S179" s="45"/>
      <c r="T179" s="88"/>
      <c r="V179" s="31"/>
      <c r="X179" s="29" t="s">
        <v>50</v>
      </c>
      <c r="Y179" s="42" t="s">
        <v>260</v>
      </c>
      <c r="Z179" s="42"/>
      <c r="AA179" s="46" t="s">
        <v>65</v>
      </c>
      <c r="AB179" s="43"/>
      <c r="AC179" s="34"/>
    </row>
    <row r="180" spans="1:29" s="36" customFormat="1" ht="12.75" customHeight="1">
      <c r="A180" s="47"/>
      <c r="B180" s="45"/>
      <c r="C180" s="45"/>
      <c r="D180" s="45"/>
      <c r="E180" s="88"/>
      <c r="F180" s="29" t="s">
        <v>40</v>
      </c>
      <c r="G180" s="30" t="s">
        <v>411</v>
      </c>
      <c r="I180" s="31"/>
      <c r="K180" s="48" t="s">
        <v>69</v>
      </c>
      <c r="L180" s="49" t="s">
        <v>412</v>
      </c>
      <c r="M180" s="43"/>
      <c r="N180" s="34"/>
      <c r="O180" s="35"/>
      <c r="P180" s="47"/>
      <c r="Q180" s="45"/>
      <c r="R180" s="45"/>
      <c r="S180" s="45"/>
      <c r="T180" s="88"/>
      <c r="U180" s="29" t="s">
        <v>40</v>
      </c>
      <c r="V180" s="30" t="s">
        <v>413</v>
      </c>
      <c r="X180" s="31"/>
      <c r="Z180" s="48" t="s">
        <v>69</v>
      </c>
      <c r="AA180" s="49" t="s">
        <v>414</v>
      </c>
      <c r="AB180" s="43"/>
      <c r="AC180" s="34"/>
    </row>
    <row r="181" spans="1:29" s="36" customFormat="1" ht="12.75" customHeight="1">
      <c r="A181" s="37"/>
      <c r="B181" s="50" t="s">
        <v>73</v>
      </c>
      <c r="C181" s="28"/>
      <c r="D181" s="28"/>
      <c r="E181" s="88"/>
      <c r="F181" s="38" t="s">
        <v>43</v>
      </c>
      <c r="G181" s="30" t="s">
        <v>415</v>
      </c>
      <c r="I181" s="31"/>
      <c r="K181" s="48" t="s">
        <v>75</v>
      </c>
      <c r="L181" s="49" t="s">
        <v>412</v>
      </c>
      <c r="M181" s="27"/>
      <c r="N181" s="34"/>
      <c r="O181" s="35"/>
      <c r="P181" s="37"/>
      <c r="Q181" s="50" t="s">
        <v>73</v>
      </c>
      <c r="R181" s="28"/>
      <c r="S181" s="28"/>
      <c r="T181" s="88"/>
      <c r="U181" s="38" t="s">
        <v>43</v>
      </c>
      <c r="V181" s="30" t="s">
        <v>37</v>
      </c>
      <c r="X181" s="31"/>
      <c r="Z181" s="48" t="s">
        <v>75</v>
      </c>
      <c r="AA181" s="49" t="s">
        <v>416</v>
      </c>
      <c r="AB181" s="27"/>
      <c r="AC181" s="34"/>
    </row>
    <row r="182" spans="1:29" s="36" customFormat="1" ht="12.75" customHeight="1">
      <c r="A182" s="37"/>
      <c r="B182" s="51" t="s">
        <v>417</v>
      </c>
      <c r="C182" s="28"/>
      <c r="D182" s="28"/>
      <c r="E182" s="88"/>
      <c r="F182" s="38" t="s">
        <v>46</v>
      </c>
      <c r="G182" s="30" t="s">
        <v>138</v>
      </c>
      <c r="I182" s="43"/>
      <c r="K182" s="48" t="s">
        <v>80</v>
      </c>
      <c r="L182" s="49" t="s">
        <v>418</v>
      </c>
      <c r="M182" s="27"/>
      <c r="N182" s="34"/>
      <c r="O182" s="35"/>
      <c r="P182" s="37"/>
      <c r="Q182" s="51" t="s">
        <v>419</v>
      </c>
      <c r="R182" s="28"/>
      <c r="S182" s="28"/>
      <c r="T182" s="88"/>
      <c r="U182" s="38" t="s">
        <v>46</v>
      </c>
      <c r="V182" s="30" t="s">
        <v>420</v>
      </c>
      <c r="X182" s="43"/>
      <c r="Z182" s="48" t="s">
        <v>80</v>
      </c>
      <c r="AA182" s="49" t="s">
        <v>421</v>
      </c>
      <c r="AB182" s="27"/>
      <c r="AC182" s="34"/>
    </row>
    <row r="183" spans="1:29" s="36" customFormat="1" ht="12.75" customHeight="1">
      <c r="A183" s="53"/>
      <c r="B183" s="54"/>
      <c r="C183" s="54"/>
      <c r="D183" s="54"/>
      <c r="E183" s="88"/>
      <c r="F183" s="29" t="s">
        <v>50</v>
      </c>
      <c r="G183" s="41" t="s">
        <v>422</v>
      </c>
      <c r="I183" s="54"/>
      <c r="K183" s="55" t="s">
        <v>86</v>
      </c>
      <c r="L183" s="59" t="s">
        <v>418</v>
      </c>
      <c r="M183" s="54"/>
      <c r="N183" s="57"/>
      <c r="O183" s="58"/>
      <c r="P183" s="53"/>
      <c r="Q183" s="54"/>
      <c r="R183" s="54"/>
      <c r="S183" s="54"/>
      <c r="T183" s="88"/>
      <c r="U183" s="29" t="s">
        <v>50</v>
      </c>
      <c r="V183" s="41" t="s">
        <v>423</v>
      </c>
      <c r="X183" s="54"/>
      <c r="Z183" s="55" t="s">
        <v>86</v>
      </c>
      <c r="AA183" s="59" t="s">
        <v>421</v>
      </c>
      <c r="AB183" s="54"/>
      <c r="AC183" s="57"/>
    </row>
    <row r="184" spans="1:29" ht="4.5" customHeight="1">
      <c r="A184" s="60"/>
      <c r="B184" s="61"/>
      <c r="C184" s="62"/>
      <c r="D184" s="63"/>
      <c r="E184" s="130"/>
      <c r="F184" s="131"/>
      <c r="G184" s="132"/>
      <c r="H184" s="132"/>
      <c r="I184" s="64"/>
      <c r="J184" s="64"/>
      <c r="K184" s="63"/>
      <c r="L184" s="62"/>
      <c r="M184" s="61"/>
      <c r="N184" s="65"/>
      <c r="P184" s="60"/>
      <c r="Q184" s="61"/>
      <c r="R184" s="62"/>
      <c r="S184" s="63"/>
      <c r="T184" s="130"/>
      <c r="U184" s="131"/>
      <c r="V184" s="132"/>
      <c r="W184" s="132"/>
      <c r="X184" s="64"/>
      <c r="Y184" s="64"/>
      <c r="Z184" s="63"/>
      <c r="AA184" s="62"/>
      <c r="AB184" s="61"/>
      <c r="AC184" s="65"/>
    </row>
    <row r="185" spans="1:29" ht="12.75" customHeight="1">
      <c r="A185" s="67"/>
      <c r="B185" s="67" t="s">
        <v>88</v>
      </c>
      <c r="C185" s="68"/>
      <c r="D185" s="68"/>
      <c r="E185" s="69" t="s">
        <v>89</v>
      </c>
      <c r="F185" s="69" t="s">
        <v>90</v>
      </c>
      <c r="G185" s="69" t="s">
        <v>91</v>
      </c>
      <c r="H185" s="69" t="s">
        <v>92</v>
      </c>
      <c r="I185" s="70" t="s">
        <v>93</v>
      </c>
      <c r="J185" s="71"/>
      <c r="K185" s="68" t="s">
        <v>94</v>
      </c>
      <c r="L185" s="68" t="s">
        <v>94</v>
      </c>
      <c r="M185" s="69" t="s">
        <v>88</v>
      </c>
      <c r="N185" s="67" t="s">
        <v>95</v>
      </c>
      <c r="O185" s="24">
        <v>150</v>
      </c>
      <c r="P185" s="67"/>
      <c r="Q185" s="67" t="s">
        <v>88</v>
      </c>
      <c r="R185" s="68"/>
      <c r="S185" s="68"/>
      <c r="T185" s="69" t="s">
        <v>89</v>
      </c>
      <c r="U185" s="69" t="s">
        <v>90</v>
      </c>
      <c r="V185" s="69" t="s">
        <v>91</v>
      </c>
      <c r="W185" s="69" t="s">
        <v>92</v>
      </c>
      <c r="X185" s="70" t="s">
        <v>93</v>
      </c>
      <c r="Y185" s="71"/>
      <c r="Z185" s="68" t="s">
        <v>94</v>
      </c>
      <c r="AA185" s="68" t="s">
        <v>94</v>
      </c>
      <c r="AB185" s="69" t="s">
        <v>88</v>
      </c>
      <c r="AC185" s="67" t="s">
        <v>95</v>
      </c>
    </row>
    <row r="186" spans="1:29" ht="12.75">
      <c r="A186" s="72" t="s">
        <v>95</v>
      </c>
      <c r="B186" s="72" t="s">
        <v>96</v>
      </c>
      <c r="C186" s="73" t="s">
        <v>97</v>
      </c>
      <c r="D186" s="73" t="s">
        <v>97</v>
      </c>
      <c r="E186" s="74" t="s">
        <v>98</v>
      </c>
      <c r="F186" s="74" t="s">
        <v>99</v>
      </c>
      <c r="G186" s="74"/>
      <c r="H186" s="74"/>
      <c r="I186" s="75" t="s">
        <v>97</v>
      </c>
      <c r="J186" s="75" t="s">
        <v>94</v>
      </c>
      <c r="K186" s="73"/>
      <c r="L186" s="73"/>
      <c r="M186" s="72" t="s">
        <v>96</v>
      </c>
      <c r="N186" s="72"/>
      <c r="O186" s="24">
        <v>150</v>
      </c>
      <c r="P186" s="72" t="s">
        <v>95</v>
      </c>
      <c r="Q186" s="72" t="s">
        <v>96</v>
      </c>
      <c r="R186" s="73" t="s">
        <v>97</v>
      </c>
      <c r="S186" s="73" t="s">
        <v>97</v>
      </c>
      <c r="T186" s="74" t="s">
        <v>98</v>
      </c>
      <c r="U186" s="74" t="s">
        <v>99</v>
      </c>
      <c r="V186" s="74"/>
      <c r="W186" s="74"/>
      <c r="X186" s="75" t="s">
        <v>97</v>
      </c>
      <c r="Y186" s="75" t="s">
        <v>94</v>
      </c>
      <c r="Z186" s="73"/>
      <c r="AA186" s="73"/>
      <c r="AB186" s="72" t="s">
        <v>96</v>
      </c>
      <c r="AC186" s="72"/>
    </row>
    <row r="187" spans="1:29" ht="16.5" customHeight="1">
      <c r="A187" s="104">
        <v>3.5</v>
      </c>
      <c r="B187" s="105">
        <v>2</v>
      </c>
      <c r="C187" s="133">
        <v>8</v>
      </c>
      <c r="D187" s="133">
        <v>4</v>
      </c>
      <c r="E187" s="134" t="s">
        <v>100</v>
      </c>
      <c r="F187" s="89" t="s">
        <v>75</v>
      </c>
      <c r="G187" s="135" t="s">
        <v>316</v>
      </c>
      <c r="H187" s="136">
        <v>12</v>
      </c>
      <c r="I187" s="90">
        <v>490</v>
      </c>
      <c r="J187" s="90"/>
      <c r="K187" s="133">
        <v>5</v>
      </c>
      <c r="L187" s="133">
        <v>2</v>
      </c>
      <c r="M187" s="77">
        <v>0</v>
      </c>
      <c r="N187" s="76">
        <v>-3.5</v>
      </c>
      <c r="O187" s="24"/>
      <c r="P187" s="104">
        <v>3.5</v>
      </c>
      <c r="Q187" s="105">
        <v>2</v>
      </c>
      <c r="R187" s="133">
        <v>8</v>
      </c>
      <c r="S187" s="133">
        <v>4</v>
      </c>
      <c r="T187" s="134" t="s">
        <v>238</v>
      </c>
      <c r="U187" s="89" t="s">
        <v>75</v>
      </c>
      <c r="V187" s="137" t="s">
        <v>424</v>
      </c>
      <c r="W187" s="136">
        <v>9</v>
      </c>
      <c r="X187" s="90">
        <v>110</v>
      </c>
      <c r="Y187" s="90"/>
      <c r="Z187" s="133">
        <v>5</v>
      </c>
      <c r="AA187" s="133">
        <v>2</v>
      </c>
      <c r="AB187" s="77">
        <v>0</v>
      </c>
      <c r="AC187" s="76">
        <v>-3.5</v>
      </c>
    </row>
    <row r="188" spans="1:29" ht="16.5" customHeight="1">
      <c r="A188" s="104">
        <v>-3.5</v>
      </c>
      <c r="B188" s="105">
        <v>0</v>
      </c>
      <c r="C188" s="133">
        <v>3</v>
      </c>
      <c r="D188" s="133">
        <v>1</v>
      </c>
      <c r="E188" s="134" t="s">
        <v>425</v>
      </c>
      <c r="F188" s="89" t="s">
        <v>69</v>
      </c>
      <c r="G188" s="135" t="s">
        <v>193</v>
      </c>
      <c r="H188" s="136">
        <v>11</v>
      </c>
      <c r="I188" s="90">
        <v>200</v>
      </c>
      <c r="J188" s="90"/>
      <c r="K188" s="133">
        <v>6</v>
      </c>
      <c r="L188" s="133">
        <v>7</v>
      </c>
      <c r="M188" s="77">
        <v>2</v>
      </c>
      <c r="N188" s="76">
        <v>3.5</v>
      </c>
      <c r="O188" s="24"/>
      <c r="P188" s="104">
        <v>-3.5</v>
      </c>
      <c r="Q188" s="105">
        <v>0</v>
      </c>
      <c r="R188" s="133">
        <v>3</v>
      </c>
      <c r="S188" s="133">
        <v>1</v>
      </c>
      <c r="T188" s="134" t="s">
        <v>100</v>
      </c>
      <c r="U188" s="89" t="s">
        <v>69</v>
      </c>
      <c r="V188" s="135" t="s">
        <v>426</v>
      </c>
      <c r="W188" s="136">
        <v>7</v>
      </c>
      <c r="X188" s="90"/>
      <c r="Y188" s="90">
        <v>200</v>
      </c>
      <c r="Z188" s="133">
        <v>6</v>
      </c>
      <c r="AA188" s="133">
        <v>7</v>
      </c>
      <c r="AB188" s="77">
        <v>2</v>
      </c>
      <c r="AC188" s="76">
        <v>3.5</v>
      </c>
    </row>
    <row r="189" spans="1:29" s="36" customFormat="1" ht="21" customHeight="1">
      <c r="A189" s="25"/>
      <c r="B189" s="25"/>
      <c r="C189" s="78"/>
      <c r="D189" s="78"/>
      <c r="E189" s="25"/>
      <c r="F189" s="25"/>
      <c r="G189" s="25"/>
      <c r="H189" s="25"/>
      <c r="I189" s="25"/>
      <c r="J189" s="25"/>
      <c r="K189" s="78"/>
      <c r="L189" s="78"/>
      <c r="M189" s="25"/>
      <c r="N189" s="25"/>
      <c r="O189" s="66"/>
      <c r="P189" s="25"/>
      <c r="Q189" s="25"/>
      <c r="R189" s="78"/>
      <c r="S189" s="78"/>
      <c r="T189" s="25"/>
      <c r="U189" s="25"/>
      <c r="V189" s="25"/>
      <c r="W189" s="25"/>
      <c r="X189" s="25"/>
      <c r="Y189" s="25"/>
      <c r="Z189" s="78"/>
      <c r="AA189" s="78"/>
      <c r="AB189" s="25"/>
      <c r="AC189" s="25"/>
    </row>
    <row r="190" spans="1:29" s="36" customFormat="1" ht="14.25">
      <c r="A190" s="107"/>
      <c r="B190" s="108" t="s">
        <v>30</v>
      </c>
      <c r="C190" s="109"/>
      <c r="D190" s="110"/>
      <c r="E190" s="108"/>
      <c r="F190" s="111">
        <v>19</v>
      </c>
      <c r="G190" s="112"/>
      <c r="H190" s="112"/>
      <c r="I190" s="113" t="s">
        <v>32</v>
      </c>
      <c r="J190" s="113"/>
      <c r="K190" s="114"/>
      <c r="L190" s="22"/>
      <c r="M190" s="115" t="s">
        <v>108</v>
      </c>
      <c r="N190" s="23"/>
      <c r="O190" s="24">
        <v>150</v>
      </c>
      <c r="P190" s="107"/>
      <c r="Q190" s="108" t="s">
        <v>30</v>
      </c>
      <c r="R190" s="109"/>
      <c r="S190" s="110"/>
      <c r="T190" s="108"/>
      <c r="U190" s="111">
        <v>20</v>
      </c>
      <c r="V190" s="112"/>
      <c r="W190" s="112"/>
      <c r="X190" s="113" t="s">
        <v>32</v>
      </c>
      <c r="Y190" s="113"/>
      <c r="Z190" s="114"/>
      <c r="AA190" s="22"/>
      <c r="AB190" s="115" t="s">
        <v>110</v>
      </c>
      <c r="AC190" s="23"/>
    </row>
    <row r="191" spans="1:29" s="36" customFormat="1" ht="12.75">
      <c r="A191" s="116"/>
      <c r="B191" s="116"/>
      <c r="C191" s="117"/>
      <c r="D191" s="117"/>
      <c r="E191" s="118"/>
      <c r="F191" s="118"/>
      <c r="G191" s="118"/>
      <c r="H191" s="118"/>
      <c r="I191" s="119" t="s">
        <v>36</v>
      </c>
      <c r="J191" s="119"/>
      <c r="K191" s="114"/>
      <c r="L191" s="22"/>
      <c r="M191" s="115" t="s">
        <v>111</v>
      </c>
      <c r="N191" s="23"/>
      <c r="O191" s="24">
        <v>150</v>
      </c>
      <c r="P191" s="116"/>
      <c r="Q191" s="116"/>
      <c r="R191" s="117"/>
      <c r="S191" s="117"/>
      <c r="T191" s="118"/>
      <c r="U191" s="118"/>
      <c r="V191" s="118"/>
      <c r="W191" s="118"/>
      <c r="X191" s="119" t="s">
        <v>36</v>
      </c>
      <c r="Y191" s="119"/>
      <c r="Z191" s="114"/>
      <c r="AA191" s="22"/>
      <c r="AB191" s="115" t="s">
        <v>112</v>
      </c>
      <c r="AC191" s="23"/>
    </row>
    <row r="192" spans="1:29" s="36" customFormat="1" ht="4.5" customHeight="1">
      <c r="A192" s="120"/>
      <c r="B192" s="121"/>
      <c r="C192" s="122"/>
      <c r="D192" s="123"/>
      <c r="E192" s="124"/>
      <c r="F192" s="125"/>
      <c r="G192" s="126"/>
      <c r="H192" s="126"/>
      <c r="I192" s="127"/>
      <c r="J192" s="127"/>
      <c r="K192" s="123"/>
      <c r="L192" s="122"/>
      <c r="M192" s="121"/>
      <c r="N192" s="128"/>
      <c r="O192" s="24"/>
      <c r="P192" s="120"/>
      <c r="Q192" s="121"/>
      <c r="R192" s="122"/>
      <c r="S192" s="123"/>
      <c r="T192" s="124"/>
      <c r="U192" s="125"/>
      <c r="V192" s="126"/>
      <c r="W192" s="126"/>
      <c r="X192" s="127"/>
      <c r="Y192" s="127"/>
      <c r="Z192" s="123"/>
      <c r="AA192" s="122"/>
      <c r="AB192" s="121"/>
      <c r="AC192" s="128"/>
    </row>
    <row r="193" spans="1:29" s="36" customFormat="1" ht="12.75" customHeight="1">
      <c r="A193" s="26" t="str">
        <f>$A$4</f>
        <v>1 сес.</v>
      </c>
      <c r="B193" s="27"/>
      <c r="C193" s="28"/>
      <c r="D193" s="28"/>
      <c r="E193" s="88"/>
      <c r="F193" s="29" t="s">
        <v>40</v>
      </c>
      <c r="G193" s="30" t="s">
        <v>427</v>
      </c>
      <c r="I193" s="31"/>
      <c r="J193" s="32"/>
      <c r="K193" s="32"/>
      <c r="L193" s="33"/>
      <c r="M193" s="99"/>
      <c r="N193" s="34"/>
      <c r="O193" s="35"/>
      <c r="P193" s="26" t="str">
        <f>$A$4</f>
        <v>1 сес.</v>
      </c>
      <c r="Q193" s="27"/>
      <c r="R193" s="28"/>
      <c r="S193" s="28"/>
      <c r="T193" s="88"/>
      <c r="U193" s="29" t="s">
        <v>40</v>
      </c>
      <c r="V193" s="30" t="s">
        <v>428</v>
      </c>
      <c r="X193" s="31"/>
      <c r="Y193" s="32"/>
      <c r="Z193" s="32"/>
      <c r="AA193" s="33"/>
      <c r="AB193" s="99"/>
      <c r="AC193" s="34"/>
    </row>
    <row r="194" spans="1:29" s="36" customFormat="1" ht="12.75" customHeight="1">
      <c r="A194" s="37"/>
      <c r="B194" s="27"/>
      <c r="C194" s="28"/>
      <c r="D194" s="28"/>
      <c r="E194" s="88"/>
      <c r="F194" s="38" t="s">
        <v>43</v>
      </c>
      <c r="G194" s="30" t="s">
        <v>429</v>
      </c>
      <c r="I194" s="39"/>
      <c r="J194" s="33"/>
      <c r="K194" s="33"/>
      <c r="L194" s="43"/>
      <c r="M194" s="100">
        <f>(LEN(G193&amp;G194&amp;G195&amp;G196)-LEN(SUBSTITUTE(G193&amp;G194&amp;G195&amp;G196,"Т","")))*4+(LEN(G193&amp;G194&amp;G195&amp;G196)-LEN(SUBSTITUTE(G193&amp;G194&amp;G195&amp;G196,"К","")))*3+(LEN(G193&amp;G194&amp;G195&amp;G196)-LEN(SUBSTITUTE(G193&amp;G194&amp;G195&amp;G196,"Д","")))*2+(LEN(G193&amp;G194&amp;G195&amp;G196)-LEN(SUBSTITUTE(G193&amp;G194&amp;G195&amp;G196,"В","")))+0.1</f>
        <v>10.1</v>
      </c>
      <c r="N194" s="101"/>
      <c r="O194" s="35"/>
      <c r="P194" s="37"/>
      <c r="Q194" s="27"/>
      <c r="R194" s="28"/>
      <c r="S194" s="28"/>
      <c r="T194" s="88"/>
      <c r="U194" s="38" t="s">
        <v>43</v>
      </c>
      <c r="V194" s="30" t="s">
        <v>430</v>
      </c>
      <c r="X194" s="39"/>
      <c r="Y194" s="33"/>
      <c r="Z194" s="33"/>
      <c r="AA194" s="43"/>
      <c r="AB194" s="100">
        <f>(LEN(V193&amp;V194&amp;V195&amp;V196)-LEN(SUBSTITUTE(V193&amp;V194&amp;V195&amp;V196,"Т","")))*4+(LEN(V193&amp;V194&amp;V195&amp;V196)-LEN(SUBSTITUTE(V193&amp;V194&amp;V195&amp;V196,"К","")))*3+(LEN(V193&amp;V194&amp;V195&amp;V196)-LEN(SUBSTITUTE(V193&amp;V194&amp;V195&amp;V196,"Д","")))*2+(LEN(V193&amp;V194&amp;V195&amp;V196)-LEN(SUBSTITUTE(V193&amp;V194&amp;V195&amp;V196,"В","")))+0.1</f>
        <v>16.1</v>
      </c>
      <c r="AC194" s="101"/>
    </row>
    <row r="195" spans="1:29" s="36" customFormat="1" ht="12.75" customHeight="1">
      <c r="A195" s="37"/>
      <c r="B195" s="27"/>
      <c r="C195" s="28"/>
      <c r="D195" s="28"/>
      <c r="E195" s="88"/>
      <c r="F195" s="38" t="s">
        <v>46</v>
      </c>
      <c r="G195" s="30" t="s">
        <v>431</v>
      </c>
      <c r="I195" s="31"/>
      <c r="J195" s="33"/>
      <c r="K195" s="33"/>
      <c r="L195" s="102">
        <f>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</f>
        <v>7.1</v>
      </c>
      <c r="M195" s="100" t="s">
        <v>48</v>
      </c>
      <c r="N195" s="103">
        <f>(LEN(J197&amp;J198&amp;J199&amp;J200)-LEN(SUBSTITUTE(J197&amp;J198&amp;J199&amp;J200,"Т","")))*4+(LEN(J197&amp;J198&amp;J199&amp;J200)-LEN(SUBSTITUTE(J197&amp;J198&amp;J199&amp;J200,"К","")))*3+(LEN(J197&amp;J198&amp;J199&amp;J200)-LEN(SUBSTITUTE(J197&amp;J198&amp;J199&amp;J200,"Д","")))*2+(LEN(J197&amp;J198&amp;J199&amp;J200)-LEN(SUBSTITUTE(J197&amp;J198&amp;J199&amp;J200,"В","")))+0.1</f>
        <v>13.1</v>
      </c>
      <c r="O195" s="35"/>
      <c r="P195" s="37"/>
      <c r="Q195" s="27"/>
      <c r="R195" s="28"/>
      <c r="S195" s="28"/>
      <c r="T195" s="88"/>
      <c r="U195" s="38" t="s">
        <v>46</v>
      </c>
      <c r="V195" s="30" t="s">
        <v>432</v>
      </c>
      <c r="X195" s="31"/>
      <c r="Y195" s="33"/>
      <c r="Z195" s="33"/>
      <c r="AA195" s="102">
        <f>(LEN(Q197&amp;Q198&amp;Q199&amp;Q200)-LEN(SUBSTITUTE(Q197&amp;Q198&amp;Q199&amp;Q200,"Т","")))*4+(LEN(Q197&amp;Q198&amp;Q199&amp;Q200)-LEN(SUBSTITUTE(Q197&amp;Q198&amp;Q199&amp;Q200,"К","")))*3+(LEN(Q197&amp;Q198&amp;Q199&amp;Q200)-LEN(SUBSTITUTE(Q197&amp;Q198&amp;Q199&amp;Q200,"Д","")))*2+(LEN(Q197&amp;Q198&amp;Q199&amp;Q200)-LEN(SUBSTITUTE(Q197&amp;Q198&amp;Q199&amp;Q200,"В","")))+0.1</f>
        <v>3.1</v>
      </c>
      <c r="AB195" s="100" t="s">
        <v>48</v>
      </c>
      <c r="AC195" s="103">
        <f>(LEN(Y197&amp;Y198&amp;Y199&amp;Y200)-LEN(SUBSTITUTE(Y197&amp;Y198&amp;Y199&amp;Y200,"Т","")))*4+(LEN(Y197&amp;Y198&amp;Y199&amp;Y200)-LEN(SUBSTITUTE(Y197&amp;Y198&amp;Y199&amp;Y200,"К","")))*3+(LEN(Y197&amp;Y198&amp;Y199&amp;Y200)-LEN(SUBSTITUTE(Y197&amp;Y198&amp;Y199&amp;Y200,"Д","")))*2+(LEN(Y197&amp;Y198&amp;Y199&amp;Y200)-LEN(SUBSTITUTE(Y197&amp;Y198&amp;Y199&amp;Y200,"В","")))+0.1</f>
        <v>5.1</v>
      </c>
    </row>
    <row r="196" spans="1:29" s="36" customFormat="1" ht="12.75" customHeight="1">
      <c r="A196" s="37"/>
      <c r="B196" s="27"/>
      <c r="C196" s="28"/>
      <c r="D196" s="28"/>
      <c r="E196" s="88"/>
      <c r="F196" s="29" t="s">
        <v>50</v>
      </c>
      <c r="G196" s="30" t="s">
        <v>433</v>
      </c>
      <c r="I196" s="31"/>
      <c r="J196" s="33"/>
      <c r="K196" s="33"/>
      <c r="L196" s="43"/>
      <c r="M196" s="100">
        <f>(LEN(G201&amp;G202&amp;G203&amp;G204)-LEN(SUBSTITUTE(G201&amp;G202&amp;G203&amp;G204,"Т","")))*4+(LEN(G201&amp;G202&amp;G203&amp;G204)-LEN(SUBSTITUTE(G201&amp;G202&amp;G203&amp;G204,"К","")))*3+(LEN(G201&amp;G202&amp;G203&amp;G204)-LEN(SUBSTITUTE(G201&amp;G202&amp;G203&amp;G204,"Д","")))*2+(LEN(G201&amp;G202&amp;G203&amp;G204)-LEN(SUBSTITUTE(G201&amp;G202&amp;G203&amp;G204,"В","")))+0.1</f>
        <v>10.1</v>
      </c>
      <c r="N196" s="101"/>
      <c r="O196" s="35"/>
      <c r="P196" s="37"/>
      <c r="Q196" s="27"/>
      <c r="R196" s="28"/>
      <c r="S196" s="28"/>
      <c r="T196" s="88"/>
      <c r="U196" s="29" t="s">
        <v>50</v>
      </c>
      <c r="V196" s="30" t="s">
        <v>434</v>
      </c>
      <c r="X196" s="31"/>
      <c r="Y196" s="33"/>
      <c r="Z196" s="33"/>
      <c r="AA196" s="43"/>
      <c r="AB196" s="100">
        <f>(LEN(V201&amp;V202&amp;V203&amp;V204)-LEN(SUBSTITUTE(V201&amp;V202&amp;V203&amp;V204,"Т","")))*4+(LEN(V201&amp;V202&amp;V203&amp;V204)-LEN(SUBSTITUTE(V201&amp;V202&amp;V203&amp;V204,"К","")))*3+(LEN(V201&amp;V202&amp;V203&amp;V204)-LEN(SUBSTITUTE(V201&amp;V202&amp;V203&amp;V204,"Д","")))*2+(LEN(V201&amp;V202&amp;V203&amp;V204)-LEN(SUBSTITUTE(V201&amp;V202&amp;V203&amp;V204,"В","")))+0.1</f>
        <v>16.1</v>
      </c>
      <c r="AC196" s="101"/>
    </row>
    <row r="197" spans="1:29" s="36" customFormat="1" ht="12.75" customHeight="1">
      <c r="A197" s="40" t="s">
        <v>40</v>
      </c>
      <c r="B197" s="41" t="s">
        <v>435</v>
      </c>
      <c r="C197" s="28"/>
      <c r="D197" s="28"/>
      <c r="E197" s="88"/>
      <c r="G197" s="31"/>
      <c r="I197" s="29" t="s">
        <v>40</v>
      </c>
      <c r="J197" s="42" t="s">
        <v>289</v>
      </c>
      <c r="K197" s="42"/>
      <c r="L197" s="31"/>
      <c r="M197" s="43"/>
      <c r="N197" s="34"/>
      <c r="O197" s="35"/>
      <c r="P197" s="40" t="s">
        <v>40</v>
      </c>
      <c r="Q197" s="41" t="s">
        <v>124</v>
      </c>
      <c r="R197" s="28"/>
      <c r="S197" s="28"/>
      <c r="T197" s="88"/>
      <c r="V197" s="31"/>
      <c r="X197" s="29" t="s">
        <v>40</v>
      </c>
      <c r="Y197" s="42" t="s">
        <v>436</v>
      </c>
      <c r="Z197" s="42"/>
      <c r="AA197" s="31"/>
      <c r="AB197" s="43"/>
      <c r="AC197" s="34"/>
    </row>
    <row r="198" spans="1:29" s="36" customFormat="1" ht="12.75" customHeight="1">
      <c r="A198" s="44" t="s">
        <v>43</v>
      </c>
      <c r="B198" s="41" t="s">
        <v>437</v>
      </c>
      <c r="C198" s="45"/>
      <c r="D198" s="45"/>
      <c r="E198" s="88"/>
      <c r="G198" s="33"/>
      <c r="I198" s="38" t="s">
        <v>43</v>
      </c>
      <c r="J198" s="42" t="s">
        <v>438</v>
      </c>
      <c r="K198" s="42"/>
      <c r="L198" s="31"/>
      <c r="M198" s="43"/>
      <c r="N198" s="34"/>
      <c r="O198" s="35"/>
      <c r="P198" s="44" t="s">
        <v>43</v>
      </c>
      <c r="Q198" s="41" t="s">
        <v>439</v>
      </c>
      <c r="R198" s="45"/>
      <c r="S198" s="45"/>
      <c r="T198" s="88"/>
      <c r="V198" s="33"/>
      <c r="X198" s="38" t="s">
        <v>43</v>
      </c>
      <c r="Y198" s="42" t="s">
        <v>440</v>
      </c>
      <c r="Z198" s="42"/>
      <c r="AA198" s="31"/>
      <c r="AB198" s="43"/>
      <c r="AC198" s="34"/>
    </row>
    <row r="199" spans="1:29" s="36" customFormat="1" ht="12.75" customHeight="1">
      <c r="A199" s="44" t="s">
        <v>46</v>
      </c>
      <c r="B199" s="41" t="s">
        <v>284</v>
      </c>
      <c r="C199" s="28"/>
      <c r="D199" s="28"/>
      <c r="E199" s="88"/>
      <c r="G199" s="33"/>
      <c r="I199" s="38" t="s">
        <v>46</v>
      </c>
      <c r="J199" s="42" t="s">
        <v>441</v>
      </c>
      <c r="K199" s="42"/>
      <c r="L199" s="31"/>
      <c r="M199" s="31"/>
      <c r="N199" s="34"/>
      <c r="O199" s="35"/>
      <c r="P199" s="44" t="s">
        <v>46</v>
      </c>
      <c r="Q199" s="41" t="s">
        <v>442</v>
      </c>
      <c r="R199" s="28"/>
      <c r="S199" s="28"/>
      <c r="T199" s="88"/>
      <c r="V199" s="33"/>
      <c r="X199" s="38" t="s">
        <v>46</v>
      </c>
      <c r="Y199" s="42" t="s">
        <v>443</v>
      </c>
      <c r="Z199" s="42"/>
      <c r="AA199" s="31"/>
      <c r="AB199" s="31"/>
      <c r="AC199" s="34"/>
    </row>
    <row r="200" spans="1:29" s="36" customFormat="1" ht="12.75" customHeight="1">
      <c r="A200" s="40" t="s">
        <v>50</v>
      </c>
      <c r="B200" s="41" t="s">
        <v>444</v>
      </c>
      <c r="C200" s="45"/>
      <c r="D200" s="45"/>
      <c r="E200" s="88"/>
      <c r="G200" s="31"/>
      <c r="I200" s="29" t="s">
        <v>50</v>
      </c>
      <c r="J200" s="42" t="s">
        <v>173</v>
      </c>
      <c r="K200" s="42"/>
      <c r="L200" s="46" t="s">
        <v>65</v>
      </c>
      <c r="M200" s="43"/>
      <c r="N200" s="34"/>
      <c r="O200" s="35"/>
      <c r="P200" s="40" t="s">
        <v>50</v>
      </c>
      <c r="Q200" s="41" t="s">
        <v>445</v>
      </c>
      <c r="R200" s="45"/>
      <c r="S200" s="45"/>
      <c r="T200" s="88"/>
      <c r="V200" s="31"/>
      <c r="X200" s="29" t="s">
        <v>50</v>
      </c>
      <c r="Y200" s="42" t="s">
        <v>202</v>
      </c>
      <c r="Z200" s="42"/>
      <c r="AA200" s="46" t="s">
        <v>65</v>
      </c>
      <c r="AB200" s="43"/>
      <c r="AC200" s="34"/>
    </row>
    <row r="201" spans="1:29" s="36" customFormat="1" ht="12.75" customHeight="1">
      <c r="A201" s="47"/>
      <c r="B201" s="45"/>
      <c r="C201" s="45"/>
      <c r="D201" s="45"/>
      <c r="E201" s="88"/>
      <c r="F201" s="29" t="s">
        <v>40</v>
      </c>
      <c r="G201" s="30" t="s">
        <v>222</v>
      </c>
      <c r="I201" s="31"/>
      <c r="K201" s="48" t="s">
        <v>69</v>
      </c>
      <c r="L201" s="49" t="s">
        <v>446</v>
      </c>
      <c r="M201" s="43"/>
      <c r="N201" s="34"/>
      <c r="O201" s="35"/>
      <c r="P201" s="47"/>
      <c r="Q201" s="45"/>
      <c r="R201" s="45"/>
      <c r="S201" s="45"/>
      <c r="T201" s="88"/>
      <c r="U201" s="29" t="s">
        <v>40</v>
      </c>
      <c r="V201" s="30" t="s">
        <v>447</v>
      </c>
      <c r="X201" s="31"/>
      <c r="Z201" s="48" t="s">
        <v>69</v>
      </c>
      <c r="AA201" s="52" t="s">
        <v>448</v>
      </c>
      <c r="AB201" s="43"/>
      <c r="AC201" s="34"/>
    </row>
    <row r="202" spans="1:29" s="36" customFormat="1" ht="12.75" customHeight="1">
      <c r="A202" s="37"/>
      <c r="B202" s="50" t="s">
        <v>73</v>
      </c>
      <c r="C202" s="28"/>
      <c r="D202" s="28"/>
      <c r="E202" s="88"/>
      <c r="F202" s="38" t="s">
        <v>43</v>
      </c>
      <c r="G202" s="30" t="s">
        <v>449</v>
      </c>
      <c r="I202" s="31"/>
      <c r="K202" s="48" t="s">
        <v>75</v>
      </c>
      <c r="L202" s="49" t="s">
        <v>446</v>
      </c>
      <c r="M202" s="27"/>
      <c r="N202" s="34"/>
      <c r="O202" s="35"/>
      <c r="P202" s="37"/>
      <c r="Q202" s="50" t="s">
        <v>73</v>
      </c>
      <c r="R202" s="28"/>
      <c r="S202" s="28"/>
      <c r="T202" s="88"/>
      <c r="U202" s="38" t="s">
        <v>43</v>
      </c>
      <c r="V202" s="30" t="s">
        <v>165</v>
      </c>
      <c r="X202" s="31"/>
      <c r="Z202" s="48" t="s">
        <v>75</v>
      </c>
      <c r="AA202" s="52" t="s">
        <v>448</v>
      </c>
      <c r="AB202" s="27"/>
      <c r="AC202" s="34"/>
    </row>
    <row r="203" spans="1:29" s="36" customFormat="1" ht="12.75" customHeight="1">
      <c r="A203" s="37"/>
      <c r="B203" s="51" t="s">
        <v>450</v>
      </c>
      <c r="C203" s="28"/>
      <c r="D203" s="28"/>
      <c r="E203" s="88"/>
      <c r="F203" s="38" t="s">
        <v>46</v>
      </c>
      <c r="G203" s="30" t="s">
        <v>451</v>
      </c>
      <c r="I203" s="43"/>
      <c r="K203" s="48" t="s">
        <v>80</v>
      </c>
      <c r="L203" s="49" t="s">
        <v>452</v>
      </c>
      <c r="M203" s="27"/>
      <c r="N203" s="34"/>
      <c r="O203" s="35"/>
      <c r="P203" s="37"/>
      <c r="Q203" s="51" t="s">
        <v>453</v>
      </c>
      <c r="R203" s="28"/>
      <c r="S203" s="28"/>
      <c r="T203" s="88"/>
      <c r="U203" s="38" t="s">
        <v>46</v>
      </c>
      <c r="V203" s="30" t="s">
        <v>454</v>
      </c>
      <c r="X203" s="43"/>
      <c r="Z203" s="48" t="s">
        <v>80</v>
      </c>
      <c r="AA203" s="49" t="s">
        <v>455</v>
      </c>
      <c r="AB203" s="27"/>
      <c r="AC203" s="34"/>
    </row>
    <row r="204" spans="1:29" s="36" customFormat="1" ht="12.75" customHeight="1">
      <c r="A204" s="53"/>
      <c r="B204" s="54"/>
      <c r="C204" s="54"/>
      <c r="D204" s="54"/>
      <c r="E204" s="88"/>
      <c r="F204" s="29" t="s">
        <v>50</v>
      </c>
      <c r="G204" s="41" t="s">
        <v>456</v>
      </c>
      <c r="I204" s="54"/>
      <c r="K204" s="55" t="s">
        <v>86</v>
      </c>
      <c r="L204" s="59" t="s">
        <v>452</v>
      </c>
      <c r="M204" s="54"/>
      <c r="N204" s="57"/>
      <c r="O204" s="58"/>
      <c r="P204" s="53"/>
      <c r="Q204" s="54"/>
      <c r="R204" s="54"/>
      <c r="S204" s="54"/>
      <c r="T204" s="88"/>
      <c r="U204" s="29" t="s">
        <v>50</v>
      </c>
      <c r="V204" s="41" t="s">
        <v>188</v>
      </c>
      <c r="X204" s="54"/>
      <c r="Z204" s="55" t="s">
        <v>86</v>
      </c>
      <c r="AA204" s="59" t="s">
        <v>455</v>
      </c>
      <c r="AB204" s="54"/>
      <c r="AC204" s="57"/>
    </row>
    <row r="205" spans="1:29" ht="4.5" customHeight="1">
      <c r="A205" s="60"/>
      <c r="B205" s="61"/>
      <c r="C205" s="62"/>
      <c r="D205" s="63"/>
      <c r="E205" s="130"/>
      <c r="F205" s="131"/>
      <c r="G205" s="132"/>
      <c r="H205" s="132"/>
      <c r="I205" s="64"/>
      <c r="J205" s="64"/>
      <c r="K205" s="63"/>
      <c r="L205" s="62"/>
      <c r="M205" s="61"/>
      <c r="N205" s="65"/>
      <c r="P205" s="60"/>
      <c r="Q205" s="61"/>
      <c r="R205" s="62"/>
      <c r="S205" s="63"/>
      <c r="T205" s="130"/>
      <c r="U205" s="131"/>
      <c r="V205" s="132"/>
      <c r="W205" s="132"/>
      <c r="X205" s="64"/>
      <c r="Y205" s="64"/>
      <c r="Z205" s="63"/>
      <c r="AA205" s="62"/>
      <c r="AB205" s="61"/>
      <c r="AC205" s="65"/>
    </row>
    <row r="206" spans="1:29" ht="12.75" customHeight="1">
      <c r="A206" s="67"/>
      <c r="B206" s="67" t="s">
        <v>88</v>
      </c>
      <c r="C206" s="68"/>
      <c r="D206" s="68"/>
      <c r="E206" s="69" t="s">
        <v>89</v>
      </c>
      <c r="F206" s="69" t="s">
        <v>90</v>
      </c>
      <c r="G206" s="69" t="s">
        <v>91</v>
      </c>
      <c r="H206" s="69" t="s">
        <v>92</v>
      </c>
      <c r="I206" s="70" t="s">
        <v>93</v>
      </c>
      <c r="J206" s="71"/>
      <c r="K206" s="68" t="s">
        <v>94</v>
      </c>
      <c r="L206" s="68" t="s">
        <v>94</v>
      </c>
      <c r="M206" s="69" t="s">
        <v>88</v>
      </c>
      <c r="N206" s="67" t="s">
        <v>95</v>
      </c>
      <c r="O206" s="24">
        <v>150</v>
      </c>
      <c r="P206" s="67"/>
      <c r="Q206" s="67" t="s">
        <v>88</v>
      </c>
      <c r="R206" s="68"/>
      <c r="S206" s="68"/>
      <c r="T206" s="69" t="s">
        <v>89</v>
      </c>
      <c r="U206" s="69" t="s">
        <v>90</v>
      </c>
      <c r="V206" s="69" t="s">
        <v>91</v>
      </c>
      <c r="W206" s="69" t="s">
        <v>92</v>
      </c>
      <c r="X206" s="70" t="s">
        <v>93</v>
      </c>
      <c r="Y206" s="71"/>
      <c r="Z206" s="68" t="s">
        <v>94</v>
      </c>
      <c r="AA206" s="68" t="s">
        <v>94</v>
      </c>
      <c r="AB206" s="69" t="s">
        <v>88</v>
      </c>
      <c r="AC206" s="67" t="s">
        <v>95</v>
      </c>
    </row>
    <row r="207" spans="1:29" ht="12.75">
      <c r="A207" s="72" t="s">
        <v>95</v>
      </c>
      <c r="B207" s="72" t="s">
        <v>96</v>
      </c>
      <c r="C207" s="73" t="s">
        <v>97</v>
      </c>
      <c r="D207" s="73" t="s">
        <v>97</v>
      </c>
      <c r="E207" s="74" t="s">
        <v>98</v>
      </c>
      <c r="F207" s="74" t="s">
        <v>99</v>
      </c>
      <c r="G207" s="74"/>
      <c r="H207" s="74"/>
      <c r="I207" s="75" t="s">
        <v>97</v>
      </c>
      <c r="J207" s="75" t="s">
        <v>94</v>
      </c>
      <c r="K207" s="73"/>
      <c r="L207" s="73"/>
      <c r="M207" s="72" t="s">
        <v>96</v>
      </c>
      <c r="N207" s="72"/>
      <c r="O207" s="24">
        <v>150</v>
      </c>
      <c r="P207" s="72" t="s">
        <v>95</v>
      </c>
      <c r="Q207" s="72" t="s">
        <v>96</v>
      </c>
      <c r="R207" s="73" t="s">
        <v>97</v>
      </c>
      <c r="S207" s="73" t="s">
        <v>97</v>
      </c>
      <c r="T207" s="74" t="s">
        <v>98</v>
      </c>
      <c r="U207" s="74" t="s">
        <v>99</v>
      </c>
      <c r="V207" s="74"/>
      <c r="W207" s="74"/>
      <c r="X207" s="75" t="s">
        <v>97</v>
      </c>
      <c r="Y207" s="75" t="s">
        <v>94</v>
      </c>
      <c r="Z207" s="73"/>
      <c r="AA207" s="73"/>
      <c r="AB207" s="72" t="s">
        <v>96</v>
      </c>
      <c r="AC207" s="72"/>
    </row>
    <row r="208" spans="1:29" ht="16.5" customHeight="1">
      <c r="A208" s="104">
        <v>-8.5</v>
      </c>
      <c r="B208" s="105">
        <v>0</v>
      </c>
      <c r="C208" s="133">
        <v>8</v>
      </c>
      <c r="D208" s="133">
        <v>6</v>
      </c>
      <c r="E208" s="134" t="s">
        <v>102</v>
      </c>
      <c r="F208" s="89" t="s">
        <v>86</v>
      </c>
      <c r="G208" s="137" t="s">
        <v>457</v>
      </c>
      <c r="H208" s="136">
        <v>10</v>
      </c>
      <c r="I208" s="90"/>
      <c r="J208" s="90">
        <v>620</v>
      </c>
      <c r="K208" s="133">
        <v>7</v>
      </c>
      <c r="L208" s="133">
        <v>4</v>
      </c>
      <c r="M208" s="77">
        <v>2</v>
      </c>
      <c r="N208" s="76">
        <v>8.5</v>
      </c>
      <c r="O208" s="24"/>
      <c r="P208" s="104">
        <v>-6.5</v>
      </c>
      <c r="Q208" s="105">
        <v>0</v>
      </c>
      <c r="R208" s="133">
        <v>8</v>
      </c>
      <c r="S208" s="133">
        <v>6</v>
      </c>
      <c r="T208" s="134" t="s">
        <v>100</v>
      </c>
      <c r="U208" s="89" t="s">
        <v>75</v>
      </c>
      <c r="V208" s="135" t="s">
        <v>150</v>
      </c>
      <c r="W208" s="136">
        <v>11</v>
      </c>
      <c r="X208" s="90">
        <v>660</v>
      </c>
      <c r="Y208" s="90"/>
      <c r="Z208" s="133">
        <v>7</v>
      </c>
      <c r="AA208" s="133">
        <v>4</v>
      </c>
      <c r="AB208" s="77">
        <v>2</v>
      </c>
      <c r="AC208" s="76">
        <v>6.5</v>
      </c>
    </row>
    <row r="209" spans="1:29" ht="16.5" customHeight="1">
      <c r="A209" s="104">
        <v>8.5</v>
      </c>
      <c r="B209" s="105">
        <v>2</v>
      </c>
      <c r="C209" s="133">
        <v>5</v>
      </c>
      <c r="D209" s="133">
        <v>3</v>
      </c>
      <c r="E209" s="134" t="s">
        <v>458</v>
      </c>
      <c r="F209" s="89" t="s">
        <v>80</v>
      </c>
      <c r="G209" s="137" t="s">
        <v>459</v>
      </c>
      <c r="H209" s="136">
        <v>7</v>
      </c>
      <c r="I209" s="90">
        <v>1100</v>
      </c>
      <c r="J209" s="90"/>
      <c r="K209" s="133">
        <v>1</v>
      </c>
      <c r="L209" s="133">
        <v>2</v>
      </c>
      <c r="M209" s="77">
        <v>0</v>
      </c>
      <c r="N209" s="76">
        <v>-8.5</v>
      </c>
      <c r="O209" s="24"/>
      <c r="P209" s="104">
        <v>6.5</v>
      </c>
      <c r="Q209" s="105">
        <v>2</v>
      </c>
      <c r="R209" s="133">
        <v>5</v>
      </c>
      <c r="S209" s="133">
        <v>3</v>
      </c>
      <c r="T209" s="134" t="s">
        <v>236</v>
      </c>
      <c r="U209" s="89" t="s">
        <v>69</v>
      </c>
      <c r="V209" s="137" t="s">
        <v>460</v>
      </c>
      <c r="W209" s="136">
        <v>12</v>
      </c>
      <c r="X209" s="90">
        <v>1440</v>
      </c>
      <c r="Y209" s="90"/>
      <c r="Z209" s="133">
        <v>1</v>
      </c>
      <c r="AA209" s="133">
        <v>2</v>
      </c>
      <c r="AB209" s="77">
        <v>0</v>
      </c>
      <c r="AC209" s="76">
        <v>-6.5</v>
      </c>
    </row>
    <row r="210" spans="1:29" s="36" customFormat="1" ht="37.5" customHeight="1">
      <c r="A210" s="25"/>
      <c r="B210" s="25"/>
      <c r="C210" s="78"/>
      <c r="D210" s="78"/>
      <c r="E210" s="25"/>
      <c r="F210" s="25"/>
      <c r="G210" s="25"/>
      <c r="H210" s="25"/>
      <c r="I210" s="25"/>
      <c r="J210" s="25"/>
      <c r="K210" s="78"/>
      <c r="L210" s="78"/>
      <c r="M210" s="25"/>
      <c r="N210" s="25"/>
      <c r="O210" s="66"/>
      <c r="P210" s="25"/>
      <c r="Q210" s="25"/>
      <c r="R210" s="78"/>
      <c r="S210" s="78"/>
      <c r="T210" s="25"/>
      <c r="U210" s="25"/>
      <c r="V210" s="25"/>
      <c r="W210" s="25"/>
      <c r="X210" s="25"/>
      <c r="Y210" s="25"/>
      <c r="Z210" s="78"/>
      <c r="AA210" s="78"/>
      <c r="AB210" s="25"/>
      <c r="AC210" s="25"/>
    </row>
    <row r="211" spans="1:29" s="36" customFormat="1" ht="14.25">
      <c r="A211" s="107"/>
      <c r="B211" s="108" t="s">
        <v>30</v>
      </c>
      <c r="C211" s="109"/>
      <c r="D211" s="110"/>
      <c r="E211" s="108"/>
      <c r="F211" s="111">
        <v>21</v>
      </c>
      <c r="G211" s="112"/>
      <c r="H211" s="112"/>
      <c r="I211" s="113" t="s">
        <v>32</v>
      </c>
      <c r="J211" s="113"/>
      <c r="K211" s="114"/>
      <c r="L211" s="22"/>
      <c r="M211" s="115" t="s">
        <v>33</v>
      </c>
      <c r="N211" s="23"/>
      <c r="O211" s="24">
        <v>150</v>
      </c>
      <c r="P211" s="25"/>
      <c r="Q211" s="25"/>
      <c r="R211" s="78"/>
      <c r="S211" s="78"/>
      <c r="T211" s="25"/>
      <c r="U211" s="25"/>
      <c r="V211" s="25"/>
      <c r="W211" s="25"/>
      <c r="X211" s="25"/>
      <c r="Y211" s="25"/>
      <c r="Z211" s="78"/>
      <c r="AA211" s="78"/>
      <c r="AB211" s="25"/>
      <c r="AC211" s="25"/>
    </row>
    <row r="212" spans="1:29" s="36" customFormat="1" ht="12.75">
      <c r="A212" s="116"/>
      <c r="B212" s="116"/>
      <c r="C212" s="117"/>
      <c r="D212" s="117"/>
      <c r="E212" s="118"/>
      <c r="F212" s="118"/>
      <c r="G212" s="118"/>
      <c r="H212" s="118"/>
      <c r="I212" s="119" t="s">
        <v>36</v>
      </c>
      <c r="J212" s="119"/>
      <c r="K212" s="114"/>
      <c r="L212" s="22"/>
      <c r="M212" s="115" t="s">
        <v>38</v>
      </c>
      <c r="N212" s="23"/>
      <c r="O212" s="24">
        <v>150</v>
      </c>
      <c r="P212" s="25"/>
      <c r="Q212" s="25"/>
      <c r="R212" s="78"/>
      <c r="S212" s="78"/>
      <c r="T212" s="25"/>
      <c r="U212" s="25"/>
      <c r="V212" s="25"/>
      <c r="W212" s="25"/>
      <c r="X212" s="25"/>
      <c r="Y212" s="25"/>
      <c r="Z212" s="78"/>
      <c r="AA212" s="78"/>
      <c r="AB212" s="25"/>
      <c r="AC212" s="25"/>
    </row>
    <row r="213" spans="1:29" s="36" customFormat="1" ht="4.5" customHeight="1">
      <c r="A213" s="120"/>
      <c r="B213" s="121"/>
      <c r="C213" s="122"/>
      <c r="D213" s="123"/>
      <c r="E213" s="124"/>
      <c r="F213" s="125"/>
      <c r="G213" s="126"/>
      <c r="H213" s="126"/>
      <c r="I213" s="127"/>
      <c r="J213" s="127"/>
      <c r="K213" s="123"/>
      <c r="L213" s="122"/>
      <c r="M213" s="121"/>
      <c r="N213" s="128"/>
      <c r="O213" s="24"/>
      <c r="P213" s="25"/>
      <c r="Q213" s="25"/>
      <c r="R213" s="78"/>
      <c r="S213" s="78"/>
      <c r="T213" s="25"/>
      <c r="U213" s="25"/>
      <c r="V213" s="25"/>
      <c r="W213" s="25"/>
      <c r="X213" s="25"/>
      <c r="Y213" s="25"/>
      <c r="Z213" s="78"/>
      <c r="AA213" s="78"/>
      <c r="AB213" s="25"/>
      <c r="AC213" s="25"/>
    </row>
    <row r="214" spans="1:29" s="36" customFormat="1" ht="12.75" customHeight="1">
      <c r="A214" s="26" t="str">
        <f>$A$4</f>
        <v>1 сес.</v>
      </c>
      <c r="B214" s="27"/>
      <c r="C214" s="28"/>
      <c r="D214" s="28"/>
      <c r="E214" s="88"/>
      <c r="F214" s="29" t="s">
        <v>40</v>
      </c>
      <c r="G214" s="30" t="s">
        <v>461</v>
      </c>
      <c r="I214" s="31"/>
      <c r="J214" s="32"/>
      <c r="K214" s="32"/>
      <c r="L214" s="33"/>
      <c r="M214" s="99"/>
      <c r="N214" s="34"/>
      <c r="O214" s="35"/>
      <c r="P214" s="25"/>
      <c r="Q214" s="25"/>
      <c r="R214" s="78"/>
      <c r="S214" s="78"/>
      <c r="T214" s="25"/>
      <c r="U214" s="25"/>
      <c r="V214" s="25"/>
      <c r="W214" s="25"/>
      <c r="X214" s="25"/>
      <c r="Y214" s="25"/>
      <c r="Z214" s="78"/>
      <c r="AA214" s="78"/>
      <c r="AB214" s="25"/>
      <c r="AC214" s="25"/>
    </row>
    <row r="215" spans="1:29" s="36" customFormat="1" ht="12.75" customHeight="1">
      <c r="A215" s="37"/>
      <c r="B215" s="27"/>
      <c r="C215" s="28"/>
      <c r="D215" s="28"/>
      <c r="E215" s="88"/>
      <c r="F215" s="38" t="s">
        <v>43</v>
      </c>
      <c r="G215" s="30" t="s">
        <v>157</v>
      </c>
      <c r="I215" s="39"/>
      <c r="J215" s="33"/>
      <c r="K215" s="33"/>
      <c r="L215" s="43"/>
      <c r="M215" s="100">
        <f>(LEN(G214&amp;G215&amp;G216&amp;G217)-LEN(SUBSTITUTE(G214&amp;G215&amp;G216&amp;G217,"Т","")))*4+(LEN(G214&amp;G215&amp;G216&amp;G217)-LEN(SUBSTITUTE(G214&amp;G215&amp;G216&amp;G217,"К","")))*3+(LEN(G214&amp;G215&amp;G216&amp;G217)-LEN(SUBSTITUTE(G214&amp;G215&amp;G216&amp;G217,"Д","")))*2+(LEN(G214&amp;G215&amp;G216&amp;G217)-LEN(SUBSTITUTE(G214&amp;G215&amp;G216&amp;G217,"В","")))+0.1</f>
        <v>13.1</v>
      </c>
      <c r="N215" s="101"/>
      <c r="O215" s="35"/>
      <c r="P215" s="25"/>
      <c r="Q215" s="25"/>
      <c r="R215" s="78"/>
      <c r="S215" s="78"/>
      <c r="T215" s="25"/>
      <c r="U215" s="25"/>
      <c r="V215" s="25"/>
      <c r="W215" s="25"/>
      <c r="X215" s="25"/>
      <c r="Y215" s="25"/>
      <c r="Z215" s="78"/>
      <c r="AA215" s="78"/>
      <c r="AB215" s="25"/>
      <c r="AC215" s="25"/>
    </row>
    <row r="216" spans="1:29" s="36" customFormat="1" ht="12.75" customHeight="1">
      <c r="A216" s="37"/>
      <c r="B216" s="27"/>
      <c r="C216" s="28"/>
      <c r="D216" s="28"/>
      <c r="E216" s="88"/>
      <c r="F216" s="38" t="s">
        <v>46</v>
      </c>
      <c r="G216" s="30" t="s">
        <v>462</v>
      </c>
      <c r="I216" s="31"/>
      <c r="J216" s="33"/>
      <c r="K216" s="33"/>
      <c r="L216" s="102">
        <f>(LEN(B218&amp;B219&amp;B220&amp;B221)-LEN(SUBSTITUTE(B218&amp;B219&amp;B220&amp;B221,"Т","")))*4+(LEN(B218&amp;B219&amp;B220&amp;B221)-LEN(SUBSTITUTE(B218&amp;B219&amp;B220&amp;B221,"К","")))*3+(LEN(B218&amp;B219&amp;B220&amp;B221)-LEN(SUBSTITUTE(B218&amp;B219&amp;B220&amp;B221,"Д","")))*2+(LEN(B218&amp;B219&amp;B220&amp;B221)-LEN(SUBSTITUTE(B218&amp;B219&amp;B220&amp;B221,"В","")))+0.1</f>
        <v>9.1</v>
      </c>
      <c r="M216" s="100" t="s">
        <v>48</v>
      </c>
      <c r="N216" s="103">
        <f>(LEN(J218&amp;J219&amp;J220&amp;J221)-LEN(SUBSTITUTE(J218&amp;J219&amp;J220&amp;J221,"Т","")))*4+(LEN(J218&amp;J219&amp;J220&amp;J221)-LEN(SUBSTITUTE(J218&amp;J219&amp;J220&amp;J221,"К","")))*3+(LEN(J218&amp;J219&amp;J220&amp;J221)-LEN(SUBSTITUTE(J218&amp;J219&amp;J220&amp;J221,"Д","")))*2+(LEN(J218&amp;J219&amp;J220&amp;J221)-LEN(SUBSTITUTE(J218&amp;J219&amp;J220&amp;J221,"В","")))+0.1</f>
        <v>10.1</v>
      </c>
      <c r="O216" s="35"/>
      <c r="P216" s="25"/>
      <c r="Q216" s="25"/>
      <c r="R216" s="78"/>
      <c r="S216" s="78"/>
      <c r="T216" s="25"/>
      <c r="U216" s="25"/>
      <c r="V216" s="25"/>
      <c r="W216" s="25"/>
      <c r="X216" s="25"/>
      <c r="Y216" s="25"/>
      <c r="Z216" s="78"/>
      <c r="AA216" s="78"/>
      <c r="AB216" s="25"/>
      <c r="AC216" s="25"/>
    </row>
    <row r="217" spans="1:29" s="36" customFormat="1" ht="12.75" customHeight="1">
      <c r="A217" s="37"/>
      <c r="B217" s="27"/>
      <c r="C217" s="28"/>
      <c r="D217" s="28"/>
      <c r="E217" s="88"/>
      <c r="F217" s="29" t="s">
        <v>50</v>
      </c>
      <c r="G217" s="30" t="s">
        <v>463</v>
      </c>
      <c r="I217" s="31"/>
      <c r="J217" s="33"/>
      <c r="K217" s="33"/>
      <c r="L217" s="43"/>
      <c r="M217" s="100">
        <f>(LEN(G222&amp;G223&amp;G224&amp;G225)-LEN(SUBSTITUTE(G222&amp;G223&amp;G224&amp;G225,"Т","")))*4+(LEN(G222&amp;G223&amp;G224&amp;G225)-LEN(SUBSTITUTE(G222&amp;G223&amp;G224&amp;G225,"К","")))*3+(LEN(G222&amp;G223&amp;G224&amp;G225)-LEN(SUBSTITUTE(G222&amp;G223&amp;G224&amp;G225,"Д","")))*2+(LEN(G222&amp;G223&amp;G224&amp;G225)-LEN(SUBSTITUTE(G222&amp;G223&amp;G224&amp;G225,"В","")))+0.1</f>
        <v>8.1</v>
      </c>
      <c r="N217" s="101"/>
      <c r="O217" s="35"/>
      <c r="P217" s="25"/>
      <c r="Q217" s="25"/>
      <c r="R217" s="78"/>
      <c r="S217" s="78"/>
      <c r="T217" s="25"/>
      <c r="U217" s="25"/>
      <c r="V217" s="25"/>
      <c r="W217" s="25"/>
      <c r="X217" s="25"/>
      <c r="Y217" s="25"/>
      <c r="Z217" s="78"/>
      <c r="AA217" s="78"/>
      <c r="AB217" s="25"/>
      <c r="AC217" s="25"/>
    </row>
    <row r="218" spans="1:29" s="36" customFormat="1" ht="12.75" customHeight="1">
      <c r="A218" s="40" t="s">
        <v>40</v>
      </c>
      <c r="B218" s="41" t="s">
        <v>464</v>
      </c>
      <c r="C218" s="28"/>
      <c r="D218" s="28"/>
      <c r="E218" s="88"/>
      <c r="G218" s="31"/>
      <c r="I218" s="29" t="s">
        <v>40</v>
      </c>
      <c r="J218" s="42" t="s">
        <v>465</v>
      </c>
      <c r="K218" s="42"/>
      <c r="L218" s="31"/>
      <c r="M218" s="43"/>
      <c r="N218" s="34"/>
      <c r="O218" s="35"/>
      <c r="P218" s="25"/>
      <c r="Q218" s="25"/>
      <c r="R218" s="78"/>
      <c r="S218" s="78"/>
      <c r="T218" s="25"/>
      <c r="U218" s="25"/>
      <c r="V218" s="25"/>
      <c r="W218" s="25"/>
      <c r="X218" s="25"/>
      <c r="Y218" s="25"/>
      <c r="Z218" s="78"/>
      <c r="AA218" s="78"/>
      <c r="AB218" s="25"/>
      <c r="AC218" s="25"/>
    </row>
    <row r="219" spans="1:29" s="36" customFormat="1" ht="12.75" customHeight="1">
      <c r="A219" s="44" t="s">
        <v>43</v>
      </c>
      <c r="B219" s="41" t="s">
        <v>466</v>
      </c>
      <c r="C219" s="45"/>
      <c r="D219" s="45"/>
      <c r="E219" s="88"/>
      <c r="G219" s="33"/>
      <c r="I219" s="38" t="s">
        <v>43</v>
      </c>
      <c r="J219" s="42" t="s">
        <v>64</v>
      </c>
      <c r="K219" s="42"/>
      <c r="L219" s="31"/>
      <c r="M219" s="43"/>
      <c r="N219" s="34"/>
      <c r="O219" s="35"/>
      <c r="P219" s="25"/>
      <c r="Q219" s="25"/>
      <c r="R219" s="78"/>
      <c r="S219" s="78"/>
      <c r="T219" s="25"/>
      <c r="U219" s="25"/>
      <c r="V219" s="25"/>
      <c r="W219" s="25"/>
      <c r="X219" s="25"/>
      <c r="Y219" s="25"/>
      <c r="Z219" s="78"/>
      <c r="AA219" s="78"/>
      <c r="AB219" s="25"/>
      <c r="AC219" s="25"/>
    </row>
    <row r="220" spans="1:29" s="36" customFormat="1" ht="12.75" customHeight="1">
      <c r="A220" s="44" t="s">
        <v>46</v>
      </c>
      <c r="B220" s="41" t="s">
        <v>467</v>
      </c>
      <c r="C220" s="28"/>
      <c r="D220" s="28"/>
      <c r="E220" s="88"/>
      <c r="G220" s="33"/>
      <c r="I220" s="38" t="s">
        <v>46</v>
      </c>
      <c r="J220" s="42" t="s">
        <v>198</v>
      </c>
      <c r="K220" s="42"/>
      <c r="L220" s="31"/>
      <c r="M220" s="31"/>
      <c r="N220" s="34"/>
      <c r="O220" s="35"/>
      <c r="P220" s="25"/>
      <c r="Q220" s="25"/>
      <c r="R220" s="78"/>
      <c r="S220" s="78"/>
      <c r="T220" s="25"/>
      <c r="U220" s="25"/>
      <c r="V220" s="25"/>
      <c r="W220" s="25"/>
      <c r="X220" s="25"/>
      <c r="Y220" s="25"/>
      <c r="Z220" s="78"/>
      <c r="AA220" s="78"/>
      <c r="AB220" s="25"/>
      <c r="AC220" s="25"/>
    </row>
    <row r="221" spans="1:29" s="36" customFormat="1" ht="12.75" customHeight="1">
      <c r="A221" s="40" t="s">
        <v>50</v>
      </c>
      <c r="B221" s="41" t="s">
        <v>468</v>
      </c>
      <c r="C221" s="45"/>
      <c r="D221" s="45"/>
      <c r="E221" s="88"/>
      <c r="G221" s="31"/>
      <c r="I221" s="29" t="s">
        <v>50</v>
      </c>
      <c r="J221" s="42" t="s">
        <v>121</v>
      </c>
      <c r="K221" s="42"/>
      <c r="L221" s="46" t="s">
        <v>65</v>
      </c>
      <c r="M221" s="43"/>
      <c r="N221" s="34"/>
      <c r="O221" s="35"/>
      <c r="P221" s="25"/>
      <c r="Q221" s="25"/>
      <c r="R221" s="78"/>
      <c r="S221" s="78"/>
      <c r="T221" s="25"/>
      <c r="U221" s="25"/>
      <c r="V221" s="25"/>
      <c r="W221" s="25"/>
      <c r="X221" s="25"/>
      <c r="Y221" s="25"/>
      <c r="Z221" s="78"/>
      <c r="AA221" s="78"/>
      <c r="AB221" s="25"/>
      <c r="AC221" s="25"/>
    </row>
    <row r="222" spans="1:29" s="36" customFormat="1" ht="12.75" customHeight="1">
      <c r="A222" s="47"/>
      <c r="B222" s="45"/>
      <c r="C222" s="45"/>
      <c r="D222" s="45"/>
      <c r="E222" s="88"/>
      <c r="F222" s="29" t="s">
        <v>40</v>
      </c>
      <c r="G222" s="30" t="s">
        <v>400</v>
      </c>
      <c r="I222" s="31"/>
      <c r="K222" s="48" t="s">
        <v>69</v>
      </c>
      <c r="L222" s="49" t="s">
        <v>469</v>
      </c>
      <c r="M222" s="43"/>
      <c r="N222" s="34"/>
      <c r="O222" s="35"/>
      <c r="P222" s="25"/>
      <c r="Q222" s="25"/>
      <c r="R222" s="78"/>
      <c r="S222" s="78"/>
      <c r="T222" s="25"/>
      <c r="U222" s="25"/>
      <c r="V222" s="25"/>
      <c r="W222" s="25"/>
      <c r="X222" s="25"/>
      <c r="Y222" s="25"/>
      <c r="Z222" s="78"/>
      <c r="AA222" s="78"/>
      <c r="AB222" s="25"/>
      <c r="AC222" s="25"/>
    </row>
    <row r="223" spans="1:29" s="36" customFormat="1" ht="12.75" customHeight="1">
      <c r="A223" s="37"/>
      <c r="B223" s="50" t="s">
        <v>73</v>
      </c>
      <c r="C223" s="28"/>
      <c r="D223" s="28"/>
      <c r="E223" s="88"/>
      <c r="F223" s="38" t="s">
        <v>43</v>
      </c>
      <c r="G223" s="30" t="s">
        <v>470</v>
      </c>
      <c r="I223" s="31"/>
      <c r="K223" s="48" t="s">
        <v>75</v>
      </c>
      <c r="L223" s="49" t="s">
        <v>469</v>
      </c>
      <c r="M223" s="27"/>
      <c r="N223" s="34"/>
      <c r="O223" s="35"/>
      <c r="P223" s="25"/>
      <c r="Q223" s="25"/>
      <c r="R223" s="78"/>
      <c r="S223" s="78"/>
      <c r="T223" s="25"/>
      <c r="U223" s="25"/>
      <c r="V223" s="25"/>
      <c r="W223" s="25"/>
      <c r="X223" s="25"/>
      <c r="Y223" s="25"/>
      <c r="Z223" s="78"/>
      <c r="AA223" s="78"/>
      <c r="AB223" s="25"/>
      <c r="AC223" s="25"/>
    </row>
    <row r="224" spans="1:29" s="36" customFormat="1" ht="12.75" customHeight="1">
      <c r="A224" s="37"/>
      <c r="B224" s="51" t="s">
        <v>311</v>
      </c>
      <c r="C224" s="28"/>
      <c r="D224" s="28"/>
      <c r="E224" s="88"/>
      <c r="F224" s="38" t="s">
        <v>46</v>
      </c>
      <c r="G224" s="30" t="s">
        <v>37</v>
      </c>
      <c r="I224" s="43"/>
      <c r="K224" s="48" t="s">
        <v>80</v>
      </c>
      <c r="L224" s="49" t="s">
        <v>471</v>
      </c>
      <c r="M224" s="27"/>
      <c r="N224" s="34"/>
      <c r="O224" s="35"/>
      <c r="P224" s="25"/>
      <c r="Q224" s="25"/>
      <c r="R224" s="78"/>
      <c r="S224" s="78"/>
      <c r="T224" s="25"/>
      <c r="U224" s="25"/>
      <c r="V224" s="25"/>
      <c r="W224" s="25"/>
      <c r="X224" s="25"/>
      <c r="Y224" s="25"/>
      <c r="Z224" s="78"/>
      <c r="AA224" s="78"/>
      <c r="AB224" s="25"/>
      <c r="AC224" s="25"/>
    </row>
    <row r="225" spans="1:29" s="36" customFormat="1" ht="12.75" customHeight="1">
      <c r="A225" s="53"/>
      <c r="B225" s="54"/>
      <c r="C225" s="54"/>
      <c r="D225" s="54"/>
      <c r="E225" s="88"/>
      <c r="F225" s="29" t="s">
        <v>50</v>
      </c>
      <c r="G225" s="41" t="s">
        <v>173</v>
      </c>
      <c r="I225" s="54"/>
      <c r="K225" s="55" t="s">
        <v>86</v>
      </c>
      <c r="L225" s="59" t="s">
        <v>472</v>
      </c>
      <c r="M225" s="54"/>
      <c r="N225" s="57"/>
      <c r="O225" s="58"/>
      <c r="P225" s="25"/>
      <c r="Q225" s="25"/>
      <c r="R225" s="78"/>
      <c r="S225" s="78"/>
      <c r="T225" s="25"/>
      <c r="U225" s="25"/>
      <c r="V225" s="25"/>
      <c r="W225" s="25"/>
      <c r="X225" s="25"/>
      <c r="Y225" s="25"/>
      <c r="Z225" s="78"/>
      <c r="AA225" s="78"/>
      <c r="AB225" s="25"/>
      <c r="AC225" s="25"/>
    </row>
    <row r="226" spans="1:14" ht="4.5" customHeight="1">
      <c r="A226" s="60"/>
      <c r="B226" s="61"/>
      <c r="C226" s="62"/>
      <c r="D226" s="63"/>
      <c r="E226" s="130"/>
      <c r="F226" s="131"/>
      <c r="G226" s="132"/>
      <c r="H226" s="132"/>
      <c r="I226" s="64"/>
      <c r="J226" s="64"/>
      <c r="K226" s="63"/>
      <c r="L226" s="62"/>
      <c r="M226" s="61"/>
      <c r="N226" s="65"/>
    </row>
    <row r="227" spans="1:15" ht="12.75" customHeight="1">
      <c r="A227" s="67"/>
      <c r="B227" s="67" t="s">
        <v>88</v>
      </c>
      <c r="C227" s="68"/>
      <c r="D227" s="68"/>
      <c r="E227" s="69" t="s">
        <v>89</v>
      </c>
      <c r="F227" s="69" t="s">
        <v>90</v>
      </c>
      <c r="G227" s="69" t="s">
        <v>91</v>
      </c>
      <c r="H227" s="69" t="s">
        <v>92</v>
      </c>
      <c r="I227" s="70" t="s">
        <v>93</v>
      </c>
      <c r="J227" s="71"/>
      <c r="K227" s="68" t="s">
        <v>94</v>
      </c>
      <c r="L227" s="68" t="s">
        <v>94</v>
      </c>
      <c r="M227" s="69" t="s">
        <v>88</v>
      </c>
      <c r="N227" s="67" t="s">
        <v>95</v>
      </c>
      <c r="O227" s="24">
        <v>150</v>
      </c>
    </row>
    <row r="228" spans="1:15" ht="12.75">
      <c r="A228" s="72" t="s">
        <v>95</v>
      </c>
      <c r="B228" s="72" t="s">
        <v>96</v>
      </c>
      <c r="C228" s="73" t="s">
        <v>97</v>
      </c>
      <c r="D228" s="73" t="s">
        <v>97</v>
      </c>
      <c r="E228" s="74" t="s">
        <v>98</v>
      </c>
      <c r="F228" s="74" t="s">
        <v>99</v>
      </c>
      <c r="G228" s="74"/>
      <c r="H228" s="74"/>
      <c r="I228" s="75" t="s">
        <v>97</v>
      </c>
      <c r="J228" s="75" t="s">
        <v>94</v>
      </c>
      <c r="K228" s="73"/>
      <c r="L228" s="73"/>
      <c r="M228" s="72" t="s">
        <v>96</v>
      </c>
      <c r="N228" s="72"/>
      <c r="O228" s="24">
        <v>150</v>
      </c>
    </row>
    <row r="229" spans="1:15" ht="16.5" customHeight="1">
      <c r="A229" s="104">
        <v>-5</v>
      </c>
      <c r="B229" s="105">
        <v>0</v>
      </c>
      <c r="C229" s="133">
        <v>8</v>
      </c>
      <c r="D229" s="133">
        <v>6</v>
      </c>
      <c r="E229" s="134" t="s">
        <v>473</v>
      </c>
      <c r="F229" s="89" t="s">
        <v>69</v>
      </c>
      <c r="G229" s="137" t="s">
        <v>105</v>
      </c>
      <c r="H229" s="136">
        <v>6</v>
      </c>
      <c r="I229" s="90"/>
      <c r="J229" s="90">
        <v>300</v>
      </c>
      <c r="K229" s="133">
        <v>7</v>
      </c>
      <c r="L229" s="133">
        <v>4</v>
      </c>
      <c r="M229" s="77">
        <v>2</v>
      </c>
      <c r="N229" s="76">
        <v>5</v>
      </c>
      <c r="O229" s="24"/>
    </row>
    <row r="230" spans="1:15" ht="16.5" customHeight="1">
      <c r="A230" s="104">
        <v>5</v>
      </c>
      <c r="B230" s="105">
        <v>2</v>
      </c>
      <c r="C230" s="133">
        <v>5</v>
      </c>
      <c r="D230" s="133">
        <v>3</v>
      </c>
      <c r="E230" s="134" t="s">
        <v>234</v>
      </c>
      <c r="F230" s="89" t="s">
        <v>75</v>
      </c>
      <c r="G230" s="137" t="s">
        <v>474</v>
      </c>
      <c r="H230" s="136">
        <v>9</v>
      </c>
      <c r="I230" s="90">
        <v>140</v>
      </c>
      <c r="J230" s="90"/>
      <c r="K230" s="133">
        <v>1</v>
      </c>
      <c r="L230" s="133">
        <v>2</v>
      </c>
      <c r="M230" s="77">
        <v>0</v>
      </c>
      <c r="N230" s="76">
        <v>-5</v>
      </c>
      <c r="O230" s="24"/>
    </row>
  </sheetData>
  <sheetProtection/>
  <printOptions horizontalCentered="1"/>
  <pageMargins left="0.1968503937007874" right="0.1968503937007874" top="0.3937007874015748" bottom="0.1968503937007874" header="0.31496062992125984" footer="0"/>
  <pageSetup fitToHeight="99" horizontalDpi="300" verticalDpi="300" orientation="portrait" paperSize="9" scale="86" r:id="rId1"/>
  <rowBreaks count="6" manualBreakCount="6">
    <brk id="72" max="26" man="1"/>
    <brk id="144" max="26" man="1"/>
    <brk id="191" max="255" man="1"/>
    <brk id="239" max="255" man="1"/>
    <brk id="287" max="255" man="1"/>
    <brk id="3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230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25" customWidth="1"/>
    <col min="2" max="2" width="3.625" style="25" customWidth="1"/>
    <col min="3" max="4" width="3.25390625" style="78" customWidth="1"/>
    <col min="5" max="5" width="5.75390625" style="25" customWidth="1"/>
    <col min="6" max="6" width="3.25390625" style="25" customWidth="1"/>
    <col min="7" max="8" width="3.75390625" style="25" customWidth="1"/>
    <col min="9" max="9" width="6.875" style="25" customWidth="1"/>
    <col min="10" max="10" width="6.25390625" style="25" customWidth="1"/>
    <col min="11" max="12" width="3.25390625" style="78" customWidth="1"/>
    <col min="13" max="13" width="3.625" style="25" customWidth="1"/>
    <col min="14" max="14" width="5.00390625" style="25" customWidth="1"/>
    <col min="15" max="15" width="0.74609375" style="66" customWidth="1"/>
    <col min="16" max="16" width="5.00390625" style="25" customWidth="1"/>
    <col min="17" max="17" width="3.625" style="25" customWidth="1"/>
    <col min="18" max="19" width="3.25390625" style="78" customWidth="1"/>
    <col min="20" max="20" width="5.75390625" style="25" customWidth="1"/>
    <col min="21" max="21" width="3.25390625" style="25" customWidth="1"/>
    <col min="22" max="23" width="3.75390625" style="25" customWidth="1"/>
    <col min="24" max="24" width="7.375" style="25" customWidth="1"/>
    <col min="25" max="25" width="5.75390625" style="25" customWidth="1"/>
    <col min="26" max="27" width="3.25390625" style="78" customWidth="1"/>
    <col min="28" max="28" width="3.625" style="25" customWidth="1"/>
    <col min="29" max="29" width="5.00390625" style="25" customWidth="1"/>
    <col min="30" max="16384" width="5.00390625" style="25" customWidth="1"/>
  </cols>
  <sheetData>
    <row r="1" spans="1:29" ht="14.25">
      <c r="A1" s="107"/>
      <c r="B1" s="108" t="s">
        <v>30</v>
      </c>
      <c r="C1" s="109"/>
      <c r="D1" s="110"/>
      <c r="E1" s="108"/>
      <c r="F1" s="111" t="s">
        <v>482</v>
      </c>
      <c r="G1" s="112"/>
      <c r="H1" s="112"/>
      <c r="I1" s="113" t="s">
        <v>32</v>
      </c>
      <c r="J1" s="113"/>
      <c r="K1" s="114"/>
      <c r="L1" s="22"/>
      <c r="M1" s="115" t="s">
        <v>35</v>
      </c>
      <c r="N1" s="23"/>
      <c r="O1" s="24">
        <v>150</v>
      </c>
      <c r="P1" s="107"/>
      <c r="Q1" s="108" t="s">
        <v>30</v>
      </c>
      <c r="R1" s="109"/>
      <c r="S1" s="110"/>
      <c r="T1" s="108"/>
      <c r="U1" s="111" t="s">
        <v>483</v>
      </c>
      <c r="V1" s="112"/>
      <c r="W1" s="112"/>
      <c r="X1" s="113" t="s">
        <v>32</v>
      </c>
      <c r="Y1" s="113"/>
      <c r="Z1" s="114"/>
      <c r="AA1" s="22"/>
      <c r="AB1" s="115" t="s">
        <v>108</v>
      </c>
      <c r="AC1" s="23"/>
    </row>
    <row r="2" spans="1:29" ht="12.75">
      <c r="A2" s="116"/>
      <c r="B2" s="116"/>
      <c r="C2" s="117"/>
      <c r="D2" s="117"/>
      <c r="E2" s="118"/>
      <c r="F2" s="118"/>
      <c r="G2" s="118"/>
      <c r="H2" s="118"/>
      <c r="I2" s="119" t="s">
        <v>36</v>
      </c>
      <c r="J2" s="119"/>
      <c r="K2" s="114"/>
      <c r="L2" s="22"/>
      <c r="M2" s="115" t="s">
        <v>111</v>
      </c>
      <c r="N2" s="23"/>
      <c r="O2" s="24">
        <v>150</v>
      </c>
      <c r="P2" s="116"/>
      <c r="Q2" s="116"/>
      <c r="R2" s="117"/>
      <c r="S2" s="117"/>
      <c r="T2" s="118"/>
      <c r="U2" s="118"/>
      <c r="V2" s="118"/>
      <c r="W2" s="118"/>
      <c r="X2" s="119" t="s">
        <v>36</v>
      </c>
      <c r="Y2" s="119"/>
      <c r="Z2" s="114"/>
      <c r="AA2" s="22"/>
      <c r="AB2" s="115" t="s">
        <v>112</v>
      </c>
      <c r="AC2" s="23"/>
    </row>
    <row r="3" spans="1:29" ht="4.5" customHeight="1">
      <c r="A3" s="120"/>
      <c r="B3" s="121"/>
      <c r="C3" s="122"/>
      <c r="D3" s="123"/>
      <c r="E3" s="124"/>
      <c r="F3" s="125"/>
      <c r="G3" s="126"/>
      <c r="H3" s="126"/>
      <c r="I3" s="127"/>
      <c r="J3" s="127"/>
      <c r="K3" s="123"/>
      <c r="L3" s="122"/>
      <c r="M3" s="121"/>
      <c r="N3" s="128"/>
      <c r="O3" s="24"/>
      <c r="P3" s="120"/>
      <c r="Q3" s="121"/>
      <c r="R3" s="122"/>
      <c r="S3" s="123"/>
      <c r="T3" s="124"/>
      <c r="U3" s="125"/>
      <c r="V3" s="126"/>
      <c r="W3" s="126"/>
      <c r="X3" s="127"/>
      <c r="Y3" s="127"/>
      <c r="Z3" s="129"/>
      <c r="AA3" s="122"/>
      <c r="AB3" s="127"/>
      <c r="AC3" s="128"/>
    </row>
    <row r="4" spans="1:29" s="36" customFormat="1" ht="12.75" customHeight="1">
      <c r="A4" s="26" t="s">
        <v>484</v>
      </c>
      <c r="B4" s="27"/>
      <c r="C4" s="28"/>
      <c r="D4" s="28"/>
      <c r="E4" s="88"/>
      <c r="F4" s="29" t="s">
        <v>40</v>
      </c>
      <c r="G4" s="30" t="s">
        <v>485</v>
      </c>
      <c r="I4" s="31"/>
      <c r="J4" s="32"/>
      <c r="K4" s="32"/>
      <c r="L4" s="33"/>
      <c r="M4" s="99"/>
      <c r="N4" s="34"/>
      <c r="P4" s="26" t="str">
        <f>$A$4</f>
        <v>2 сес.</v>
      </c>
      <c r="Q4" s="27"/>
      <c r="R4" s="28"/>
      <c r="S4" s="28"/>
      <c r="T4" s="88"/>
      <c r="U4" s="29" t="s">
        <v>40</v>
      </c>
      <c r="V4" s="30" t="s">
        <v>486</v>
      </c>
      <c r="X4" s="31"/>
      <c r="Y4" s="32"/>
      <c r="Z4" s="32"/>
      <c r="AA4" s="33"/>
      <c r="AB4" s="99"/>
      <c r="AC4" s="34"/>
    </row>
    <row r="5" spans="1:29" s="36" customFormat="1" ht="12.75" customHeight="1">
      <c r="A5" s="37"/>
      <c r="B5" s="27"/>
      <c r="C5" s="28"/>
      <c r="D5" s="28"/>
      <c r="E5" s="88"/>
      <c r="F5" s="38" t="s">
        <v>43</v>
      </c>
      <c r="G5" s="30" t="s">
        <v>487</v>
      </c>
      <c r="I5" s="39"/>
      <c r="J5" s="33"/>
      <c r="K5" s="33"/>
      <c r="L5" s="43"/>
      <c r="M5" s="100">
        <f>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</f>
        <v>14.1</v>
      </c>
      <c r="N5" s="101"/>
      <c r="P5" s="37"/>
      <c r="Q5" s="27"/>
      <c r="R5" s="28"/>
      <c r="S5" s="28"/>
      <c r="T5" s="88"/>
      <c r="U5" s="38" t="s">
        <v>43</v>
      </c>
      <c r="V5" s="30" t="s">
        <v>488</v>
      </c>
      <c r="X5" s="39"/>
      <c r="Y5" s="33"/>
      <c r="Z5" s="33"/>
      <c r="AA5" s="43"/>
      <c r="AB5" s="100">
        <f>(LEN(V4&amp;V5&amp;V6&amp;V7)-LEN(SUBSTITUTE(V4&amp;V5&amp;V6&amp;V7,"Т","")))*4+(LEN(V4&amp;V5&amp;V6&amp;V7)-LEN(SUBSTITUTE(V4&amp;V5&amp;V6&amp;V7,"К","")))*3+(LEN(V4&amp;V5&amp;V6&amp;V7)-LEN(SUBSTITUTE(V4&amp;V5&amp;V6&amp;V7,"Д","")))*2+(LEN(V4&amp;V5&amp;V6&amp;V7)-LEN(SUBSTITUTE(V4&amp;V5&amp;V6&amp;V7,"В","")))+0.1</f>
        <v>13.1</v>
      </c>
      <c r="AC5" s="101"/>
    </row>
    <row r="6" spans="1:29" s="36" customFormat="1" ht="12.75" customHeight="1">
      <c r="A6" s="37"/>
      <c r="B6" s="27"/>
      <c r="C6" s="28"/>
      <c r="D6" s="28"/>
      <c r="E6" s="88"/>
      <c r="F6" s="38" t="s">
        <v>46</v>
      </c>
      <c r="G6" s="30" t="s">
        <v>489</v>
      </c>
      <c r="I6" s="31"/>
      <c r="J6" s="33"/>
      <c r="K6" s="33"/>
      <c r="L6" s="102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4.1</v>
      </c>
      <c r="M6" s="100" t="s">
        <v>48</v>
      </c>
      <c r="N6" s="103">
        <f>(LEN(J8&amp;J9&amp;J10&amp;J11)-LEN(SUBSTITUTE(J8&amp;J9&amp;J10&amp;J11,"Т","")))*4+(LEN(J8&amp;J9&amp;J10&amp;J11)-LEN(SUBSTITUTE(J8&amp;J9&amp;J10&amp;J11,"К","")))*3+(LEN(J8&amp;J9&amp;J10&amp;J11)-LEN(SUBSTITUTE(J8&amp;J9&amp;J10&amp;J11,"Д","")))*2+(LEN(J8&amp;J9&amp;J10&amp;J11)-LEN(SUBSTITUTE(J8&amp;J9&amp;J10&amp;J11,"В","")))+0.1</f>
        <v>17.1</v>
      </c>
      <c r="P6" s="37"/>
      <c r="Q6" s="27"/>
      <c r="R6" s="28"/>
      <c r="S6" s="28"/>
      <c r="T6" s="88"/>
      <c r="U6" s="38" t="s">
        <v>46</v>
      </c>
      <c r="V6" s="30" t="s">
        <v>202</v>
      </c>
      <c r="X6" s="31"/>
      <c r="Y6" s="33"/>
      <c r="Z6" s="33"/>
      <c r="AA6" s="102">
        <f>(LEN(Q8&amp;Q9&amp;Q10&amp;Q11)-LEN(SUBSTITUTE(Q8&amp;Q9&amp;Q10&amp;Q11,"Т","")))*4+(LEN(Q8&amp;Q9&amp;Q10&amp;Q11)-LEN(SUBSTITUTE(Q8&amp;Q9&amp;Q10&amp;Q11,"К","")))*3+(LEN(Q8&amp;Q9&amp;Q10&amp;Q11)-LEN(SUBSTITUTE(Q8&amp;Q9&amp;Q10&amp;Q11,"Д","")))*2+(LEN(Q8&amp;Q9&amp;Q10&amp;Q11)-LEN(SUBSTITUTE(Q8&amp;Q9&amp;Q10&amp;Q11,"В","")))+0.1</f>
        <v>16.1</v>
      </c>
      <c r="AB6" s="100" t="s">
        <v>48</v>
      </c>
      <c r="AC6" s="103">
        <f>(LEN(Y8&amp;Y9&amp;Y10&amp;Y11)-LEN(SUBSTITUTE(Y8&amp;Y9&amp;Y10&amp;Y11,"Т","")))*4+(LEN(Y8&amp;Y9&amp;Y10&amp;Y11)-LEN(SUBSTITUTE(Y8&amp;Y9&amp;Y10&amp;Y11,"К","")))*3+(LEN(Y8&amp;Y9&amp;Y10&amp;Y11)-LEN(SUBSTITUTE(Y8&amp;Y9&amp;Y10&amp;Y11,"Д","")))*2+(LEN(Y8&amp;Y9&amp;Y10&amp;Y11)-LEN(SUBSTITUTE(Y8&amp;Y9&amp;Y10&amp;Y11,"В","")))+0.1</f>
        <v>2.1</v>
      </c>
    </row>
    <row r="7" spans="1:29" s="36" customFormat="1" ht="12.75" customHeight="1">
      <c r="A7" s="37"/>
      <c r="B7" s="27"/>
      <c r="C7" s="28"/>
      <c r="D7" s="28"/>
      <c r="E7" s="88"/>
      <c r="F7" s="29" t="s">
        <v>50</v>
      </c>
      <c r="G7" s="30" t="s">
        <v>490</v>
      </c>
      <c r="I7" s="31"/>
      <c r="J7" s="33"/>
      <c r="K7" s="33"/>
      <c r="L7" s="43"/>
      <c r="M7" s="100">
        <f>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</f>
        <v>5.1</v>
      </c>
      <c r="N7" s="101"/>
      <c r="P7" s="37"/>
      <c r="Q7" s="27"/>
      <c r="R7" s="28"/>
      <c r="S7" s="28"/>
      <c r="T7" s="88"/>
      <c r="U7" s="29" t="s">
        <v>50</v>
      </c>
      <c r="V7" s="30" t="s">
        <v>491</v>
      </c>
      <c r="X7" s="31"/>
      <c r="Y7" s="33"/>
      <c r="Z7" s="33"/>
      <c r="AA7" s="43"/>
      <c r="AB7" s="100">
        <f>(LEN(V12&amp;V13&amp;V14&amp;V15)-LEN(SUBSTITUTE(V12&amp;V13&amp;V14&amp;V15,"Т","")))*4+(LEN(V12&amp;V13&amp;V14&amp;V15)-LEN(SUBSTITUTE(V12&amp;V13&amp;V14&amp;V15,"К","")))*3+(LEN(V12&amp;V13&amp;V14&amp;V15)-LEN(SUBSTITUTE(V12&amp;V13&amp;V14&amp;V15,"Д","")))*2+(LEN(V12&amp;V13&amp;V14&amp;V15)-LEN(SUBSTITUTE(V12&amp;V13&amp;V14&amp;V15,"В","")))+0.1</f>
        <v>9.1</v>
      </c>
      <c r="AC7" s="101"/>
    </row>
    <row r="8" spans="1:29" s="36" customFormat="1" ht="12.75" customHeight="1">
      <c r="A8" s="40" t="s">
        <v>40</v>
      </c>
      <c r="B8" s="41" t="s">
        <v>433</v>
      </c>
      <c r="C8" s="28"/>
      <c r="D8" s="28"/>
      <c r="E8" s="88"/>
      <c r="G8" s="31"/>
      <c r="I8" s="29" t="s">
        <v>40</v>
      </c>
      <c r="J8" s="42" t="s">
        <v>492</v>
      </c>
      <c r="K8" s="42"/>
      <c r="L8" s="31"/>
      <c r="M8" s="43"/>
      <c r="N8" s="34"/>
      <c r="P8" s="40" t="s">
        <v>40</v>
      </c>
      <c r="Q8" s="41" t="s">
        <v>493</v>
      </c>
      <c r="R8" s="28"/>
      <c r="S8" s="28"/>
      <c r="T8" s="88"/>
      <c r="V8" s="31"/>
      <c r="X8" s="29" t="s">
        <v>40</v>
      </c>
      <c r="Y8" s="42" t="s">
        <v>494</v>
      </c>
      <c r="Z8" s="42"/>
      <c r="AA8" s="31"/>
      <c r="AB8" s="43"/>
      <c r="AC8" s="34"/>
    </row>
    <row r="9" spans="1:29" s="36" customFormat="1" ht="12.75" customHeight="1">
      <c r="A9" s="44" t="s">
        <v>43</v>
      </c>
      <c r="B9" s="41" t="s">
        <v>495</v>
      </c>
      <c r="C9" s="45"/>
      <c r="D9" s="45"/>
      <c r="E9" s="88"/>
      <c r="G9" s="33"/>
      <c r="I9" s="38" t="s">
        <v>43</v>
      </c>
      <c r="J9" s="42" t="s">
        <v>496</v>
      </c>
      <c r="K9" s="42"/>
      <c r="L9" s="31"/>
      <c r="M9" s="43"/>
      <c r="N9" s="34"/>
      <c r="P9" s="44" t="s">
        <v>43</v>
      </c>
      <c r="Q9" s="41" t="s">
        <v>497</v>
      </c>
      <c r="R9" s="45"/>
      <c r="S9" s="45"/>
      <c r="T9" s="88"/>
      <c r="V9" s="33"/>
      <c r="X9" s="38" t="s">
        <v>43</v>
      </c>
      <c r="Y9" s="42" t="s">
        <v>498</v>
      </c>
      <c r="Z9" s="42"/>
      <c r="AA9" s="31"/>
      <c r="AB9" s="43"/>
      <c r="AC9" s="34"/>
    </row>
    <row r="10" spans="1:29" s="36" customFormat="1" ht="12.75" customHeight="1">
      <c r="A10" s="44" t="s">
        <v>46</v>
      </c>
      <c r="B10" s="41" t="s">
        <v>499</v>
      </c>
      <c r="C10" s="28"/>
      <c r="D10" s="28"/>
      <c r="E10" s="88"/>
      <c r="G10" s="33"/>
      <c r="I10" s="38" t="s">
        <v>46</v>
      </c>
      <c r="J10" s="42" t="s">
        <v>486</v>
      </c>
      <c r="K10" s="42"/>
      <c r="L10" s="31"/>
      <c r="M10" s="31"/>
      <c r="N10" s="34"/>
      <c r="P10" s="44" t="s">
        <v>46</v>
      </c>
      <c r="Q10" s="41" t="s">
        <v>500</v>
      </c>
      <c r="R10" s="28"/>
      <c r="S10" s="28"/>
      <c r="T10" s="88"/>
      <c r="V10" s="33"/>
      <c r="X10" s="38" t="s">
        <v>46</v>
      </c>
      <c r="Y10" s="42" t="s">
        <v>501</v>
      </c>
      <c r="Z10" s="42"/>
      <c r="AA10" s="31"/>
      <c r="AB10" s="31"/>
      <c r="AC10" s="34"/>
    </row>
    <row r="11" spans="1:29" s="36" customFormat="1" ht="12.75" customHeight="1">
      <c r="A11" s="40" t="s">
        <v>50</v>
      </c>
      <c r="B11" s="41" t="s">
        <v>502</v>
      </c>
      <c r="C11" s="45"/>
      <c r="D11" s="45"/>
      <c r="E11" s="88"/>
      <c r="G11" s="31"/>
      <c r="I11" s="29" t="s">
        <v>50</v>
      </c>
      <c r="J11" s="42" t="s">
        <v>503</v>
      </c>
      <c r="K11" s="42"/>
      <c r="L11" s="46" t="s">
        <v>65</v>
      </c>
      <c r="M11" s="43"/>
      <c r="N11" s="34"/>
      <c r="P11" s="40" t="s">
        <v>50</v>
      </c>
      <c r="Q11" s="41" t="s">
        <v>427</v>
      </c>
      <c r="R11" s="45"/>
      <c r="S11" s="45"/>
      <c r="T11" s="88"/>
      <c r="V11" s="31"/>
      <c r="X11" s="29" t="s">
        <v>50</v>
      </c>
      <c r="Y11" s="42" t="s">
        <v>504</v>
      </c>
      <c r="Z11" s="42"/>
      <c r="AA11" s="46" t="s">
        <v>65</v>
      </c>
      <c r="AB11" s="43"/>
      <c r="AC11" s="34"/>
    </row>
    <row r="12" spans="1:29" s="36" customFormat="1" ht="12.75" customHeight="1">
      <c r="A12" s="47"/>
      <c r="B12" s="45"/>
      <c r="C12" s="45"/>
      <c r="D12" s="45"/>
      <c r="E12" s="88"/>
      <c r="F12" s="29" t="s">
        <v>40</v>
      </c>
      <c r="G12" s="30" t="s">
        <v>505</v>
      </c>
      <c r="I12" s="31"/>
      <c r="K12" s="48" t="s">
        <v>69</v>
      </c>
      <c r="L12" s="49" t="s">
        <v>506</v>
      </c>
      <c r="M12" s="43"/>
      <c r="N12" s="34"/>
      <c r="P12" s="47"/>
      <c r="Q12" s="45"/>
      <c r="R12" s="45"/>
      <c r="S12" s="45"/>
      <c r="T12" s="88"/>
      <c r="U12" s="29" t="s">
        <v>40</v>
      </c>
      <c r="V12" s="30" t="s">
        <v>113</v>
      </c>
      <c r="X12" s="31"/>
      <c r="Z12" s="48" t="s">
        <v>69</v>
      </c>
      <c r="AA12" s="49" t="s">
        <v>507</v>
      </c>
      <c r="AB12" s="43"/>
      <c r="AC12" s="34"/>
    </row>
    <row r="13" spans="1:29" s="36" customFormat="1" ht="12.75" customHeight="1">
      <c r="A13" s="37"/>
      <c r="B13" s="50" t="s">
        <v>73</v>
      </c>
      <c r="C13" s="28"/>
      <c r="D13" s="28"/>
      <c r="E13" s="88"/>
      <c r="F13" s="38" t="s">
        <v>43</v>
      </c>
      <c r="G13" s="30" t="s">
        <v>508</v>
      </c>
      <c r="I13" s="31"/>
      <c r="K13" s="48" t="s">
        <v>75</v>
      </c>
      <c r="L13" s="49" t="s">
        <v>509</v>
      </c>
      <c r="M13" s="27"/>
      <c r="N13" s="34"/>
      <c r="P13" s="37"/>
      <c r="Q13" s="50" t="s">
        <v>73</v>
      </c>
      <c r="R13" s="28"/>
      <c r="S13" s="28"/>
      <c r="T13" s="88"/>
      <c r="U13" s="38" t="s">
        <v>43</v>
      </c>
      <c r="V13" s="30" t="s">
        <v>510</v>
      </c>
      <c r="X13" s="31"/>
      <c r="Z13" s="48" t="s">
        <v>75</v>
      </c>
      <c r="AA13" s="49" t="s">
        <v>507</v>
      </c>
      <c r="AB13" s="27"/>
      <c r="AC13" s="34"/>
    </row>
    <row r="14" spans="1:29" s="36" customFormat="1" ht="12.75" customHeight="1">
      <c r="A14" s="37"/>
      <c r="B14" s="51" t="s">
        <v>511</v>
      </c>
      <c r="C14" s="28"/>
      <c r="D14" s="28"/>
      <c r="E14" s="88"/>
      <c r="F14" s="38" t="s">
        <v>46</v>
      </c>
      <c r="G14" s="30" t="s">
        <v>512</v>
      </c>
      <c r="I14" s="43"/>
      <c r="K14" s="48" t="s">
        <v>80</v>
      </c>
      <c r="L14" s="49" t="s">
        <v>513</v>
      </c>
      <c r="M14" s="27"/>
      <c r="N14" s="34"/>
      <c r="P14" s="37"/>
      <c r="Q14" s="51" t="s">
        <v>514</v>
      </c>
      <c r="R14" s="28"/>
      <c r="S14" s="28"/>
      <c r="T14" s="88"/>
      <c r="U14" s="38" t="s">
        <v>46</v>
      </c>
      <c r="V14" s="30" t="s">
        <v>515</v>
      </c>
      <c r="X14" s="43"/>
      <c r="Z14" s="48" t="s">
        <v>80</v>
      </c>
      <c r="AA14" s="49" t="s">
        <v>516</v>
      </c>
      <c r="AB14" s="27"/>
      <c r="AC14" s="34"/>
    </row>
    <row r="15" spans="1:29" s="36" customFormat="1" ht="12.75" customHeight="1">
      <c r="A15" s="53"/>
      <c r="B15" s="54"/>
      <c r="C15" s="54"/>
      <c r="D15" s="54"/>
      <c r="E15" s="88"/>
      <c r="F15" s="29" t="s">
        <v>50</v>
      </c>
      <c r="G15" s="41" t="s">
        <v>517</v>
      </c>
      <c r="I15" s="54"/>
      <c r="K15" s="55" t="s">
        <v>86</v>
      </c>
      <c r="L15" s="59" t="s">
        <v>513</v>
      </c>
      <c r="M15" s="54"/>
      <c r="N15" s="57"/>
      <c r="P15" s="53"/>
      <c r="Q15" s="54"/>
      <c r="R15" s="54"/>
      <c r="S15" s="54"/>
      <c r="T15" s="88"/>
      <c r="U15" s="29" t="s">
        <v>50</v>
      </c>
      <c r="V15" s="41" t="s">
        <v>230</v>
      </c>
      <c r="X15" s="54"/>
      <c r="Z15" s="55" t="s">
        <v>86</v>
      </c>
      <c r="AA15" s="59" t="s">
        <v>516</v>
      </c>
      <c r="AB15" s="54"/>
      <c r="AC15" s="57"/>
    </row>
    <row r="16" spans="1:29" ht="4.5" customHeight="1">
      <c r="A16" s="60"/>
      <c r="B16" s="61"/>
      <c r="C16" s="62"/>
      <c r="D16" s="63"/>
      <c r="E16" s="130"/>
      <c r="F16" s="131"/>
      <c r="G16" s="132"/>
      <c r="H16" s="132"/>
      <c r="I16" s="64"/>
      <c r="J16" s="64"/>
      <c r="K16" s="63"/>
      <c r="L16" s="62"/>
      <c r="M16" s="61"/>
      <c r="N16" s="65"/>
      <c r="P16" s="60"/>
      <c r="Q16" s="61"/>
      <c r="R16" s="62"/>
      <c r="S16" s="63"/>
      <c r="T16" s="130"/>
      <c r="U16" s="131"/>
      <c r="V16" s="132"/>
      <c r="W16" s="132"/>
      <c r="X16" s="64"/>
      <c r="Y16" s="64"/>
      <c r="Z16" s="63"/>
      <c r="AA16" s="62"/>
      <c r="AB16" s="61"/>
      <c r="AC16" s="65"/>
    </row>
    <row r="17" spans="1:29" ht="12.75" customHeight="1">
      <c r="A17" s="67"/>
      <c r="B17" s="67" t="s">
        <v>88</v>
      </c>
      <c r="C17" s="68"/>
      <c r="D17" s="68"/>
      <c r="E17" s="69" t="s">
        <v>89</v>
      </c>
      <c r="F17" s="69" t="s">
        <v>90</v>
      </c>
      <c r="G17" s="69" t="s">
        <v>91</v>
      </c>
      <c r="H17" s="69" t="s">
        <v>92</v>
      </c>
      <c r="I17" s="70" t="s">
        <v>93</v>
      </c>
      <c r="J17" s="71"/>
      <c r="K17" s="68" t="s">
        <v>94</v>
      </c>
      <c r="L17" s="68" t="s">
        <v>94</v>
      </c>
      <c r="M17" s="69" t="s">
        <v>88</v>
      </c>
      <c r="N17" s="67" t="s">
        <v>95</v>
      </c>
      <c r="O17" s="24">
        <v>150</v>
      </c>
      <c r="P17" s="67"/>
      <c r="Q17" s="67" t="s">
        <v>88</v>
      </c>
      <c r="R17" s="68"/>
      <c r="S17" s="68"/>
      <c r="T17" s="69" t="s">
        <v>89</v>
      </c>
      <c r="U17" s="69" t="s">
        <v>90</v>
      </c>
      <c r="V17" s="69" t="s">
        <v>91</v>
      </c>
      <c r="W17" s="69" t="s">
        <v>92</v>
      </c>
      <c r="X17" s="70" t="s">
        <v>93</v>
      </c>
      <c r="Y17" s="71"/>
      <c r="Z17" s="68" t="s">
        <v>94</v>
      </c>
      <c r="AA17" s="68" t="s">
        <v>94</v>
      </c>
      <c r="AB17" s="69" t="s">
        <v>88</v>
      </c>
      <c r="AC17" s="67" t="s">
        <v>95</v>
      </c>
    </row>
    <row r="18" spans="1:29" ht="12.75">
      <c r="A18" s="72" t="s">
        <v>95</v>
      </c>
      <c r="B18" s="72" t="s">
        <v>96</v>
      </c>
      <c r="C18" s="73" t="s">
        <v>97</v>
      </c>
      <c r="D18" s="73" t="s">
        <v>97</v>
      </c>
      <c r="E18" s="74" t="s">
        <v>98</v>
      </c>
      <c r="F18" s="74" t="s">
        <v>99</v>
      </c>
      <c r="G18" s="74"/>
      <c r="H18" s="74"/>
      <c r="I18" s="75" t="s">
        <v>97</v>
      </c>
      <c r="J18" s="75" t="s">
        <v>94</v>
      </c>
      <c r="K18" s="73"/>
      <c r="L18" s="73"/>
      <c r="M18" s="72" t="s">
        <v>96</v>
      </c>
      <c r="N18" s="72"/>
      <c r="O18" s="24">
        <v>150</v>
      </c>
      <c r="P18" s="72" t="s">
        <v>95</v>
      </c>
      <c r="Q18" s="72" t="s">
        <v>96</v>
      </c>
      <c r="R18" s="73" t="s">
        <v>97</v>
      </c>
      <c r="S18" s="73" t="s">
        <v>97</v>
      </c>
      <c r="T18" s="74" t="s">
        <v>98</v>
      </c>
      <c r="U18" s="74" t="s">
        <v>99</v>
      </c>
      <c r="V18" s="74"/>
      <c r="W18" s="74"/>
      <c r="X18" s="75" t="s">
        <v>97</v>
      </c>
      <c r="Y18" s="75" t="s">
        <v>94</v>
      </c>
      <c r="Z18" s="73"/>
      <c r="AA18" s="73"/>
      <c r="AB18" s="72" t="s">
        <v>96</v>
      </c>
      <c r="AC18" s="72"/>
    </row>
    <row r="19" spans="1:29" ht="16.5" customHeight="1">
      <c r="A19" s="104">
        <v>6</v>
      </c>
      <c r="B19" s="105">
        <v>2</v>
      </c>
      <c r="C19" s="133">
        <v>3</v>
      </c>
      <c r="D19" s="133">
        <v>7</v>
      </c>
      <c r="E19" s="134" t="s">
        <v>280</v>
      </c>
      <c r="F19" s="89" t="s">
        <v>80</v>
      </c>
      <c r="G19" s="137" t="s">
        <v>424</v>
      </c>
      <c r="H19" s="136">
        <v>5</v>
      </c>
      <c r="I19" s="90">
        <v>200</v>
      </c>
      <c r="J19" s="90"/>
      <c r="K19" s="133">
        <v>8</v>
      </c>
      <c r="L19" s="133">
        <v>4</v>
      </c>
      <c r="M19" s="77">
        <v>0</v>
      </c>
      <c r="N19" s="76">
        <v>-6</v>
      </c>
      <c r="O19" s="24"/>
      <c r="P19" s="104">
        <v>-2</v>
      </c>
      <c r="Q19" s="105">
        <v>0</v>
      </c>
      <c r="R19" s="133">
        <v>3</v>
      </c>
      <c r="S19" s="133">
        <v>7</v>
      </c>
      <c r="T19" s="134" t="s">
        <v>518</v>
      </c>
      <c r="U19" s="89" t="s">
        <v>69</v>
      </c>
      <c r="V19" s="137" t="s">
        <v>192</v>
      </c>
      <c r="W19" s="136">
        <v>11</v>
      </c>
      <c r="X19" s="90">
        <v>150</v>
      </c>
      <c r="Y19" s="90"/>
      <c r="Z19" s="133">
        <v>8</v>
      </c>
      <c r="AA19" s="133">
        <v>4</v>
      </c>
      <c r="AB19" s="77">
        <v>2</v>
      </c>
      <c r="AC19" s="76">
        <v>2</v>
      </c>
    </row>
    <row r="20" spans="1:29" ht="16.5" customHeight="1">
      <c r="A20" s="104">
        <v>-6</v>
      </c>
      <c r="B20" s="105">
        <v>0</v>
      </c>
      <c r="C20" s="133">
        <v>2</v>
      </c>
      <c r="D20" s="133">
        <v>5</v>
      </c>
      <c r="E20" s="134" t="s">
        <v>194</v>
      </c>
      <c r="F20" s="89" t="s">
        <v>69</v>
      </c>
      <c r="G20" s="135" t="s">
        <v>195</v>
      </c>
      <c r="H20" s="136">
        <v>7</v>
      </c>
      <c r="I20" s="90"/>
      <c r="J20" s="90">
        <v>500</v>
      </c>
      <c r="K20" s="133">
        <v>1</v>
      </c>
      <c r="L20" s="133">
        <v>6</v>
      </c>
      <c r="M20" s="77">
        <v>2</v>
      </c>
      <c r="N20" s="76">
        <v>6</v>
      </c>
      <c r="O20" s="24"/>
      <c r="P20" s="104">
        <v>2</v>
      </c>
      <c r="Q20" s="105">
        <v>2</v>
      </c>
      <c r="R20" s="133">
        <v>2</v>
      </c>
      <c r="S20" s="133">
        <v>5</v>
      </c>
      <c r="T20" s="134" t="s">
        <v>280</v>
      </c>
      <c r="U20" s="89" t="s">
        <v>86</v>
      </c>
      <c r="V20" s="137" t="s">
        <v>519</v>
      </c>
      <c r="W20" s="136">
        <v>4</v>
      </c>
      <c r="X20" s="90">
        <v>300</v>
      </c>
      <c r="Y20" s="90"/>
      <c r="Z20" s="133">
        <v>1</v>
      </c>
      <c r="AA20" s="133">
        <v>6</v>
      </c>
      <c r="AB20" s="77">
        <v>0</v>
      </c>
      <c r="AC20" s="76">
        <v>-2</v>
      </c>
    </row>
    <row r="21" spans="1:29" s="36" customFormat="1" ht="37.5" customHeight="1">
      <c r="A21" s="25"/>
      <c r="B21" s="25"/>
      <c r="C21" s="78"/>
      <c r="D21" s="78"/>
      <c r="E21" s="25"/>
      <c r="F21" s="25"/>
      <c r="G21" s="25"/>
      <c r="H21" s="25"/>
      <c r="I21" s="25"/>
      <c r="J21" s="25"/>
      <c r="K21" s="78"/>
      <c r="L21" s="78"/>
      <c r="M21" s="25"/>
      <c r="N21" s="25"/>
      <c r="O21" s="66"/>
      <c r="P21" s="25"/>
      <c r="Q21" s="25"/>
      <c r="R21" s="78"/>
      <c r="S21" s="78"/>
      <c r="T21" s="25"/>
      <c r="U21" s="25"/>
      <c r="V21" s="25"/>
      <c r="W21" s="25"/>
      <c r="X21" s="25"/>
      <c r="Y21" s="25"/>
      <c r="Z21" s="78"/>
      <c r="AA21" s="78"/>
      <c r="AB21" s="25"/>
      <c r="AC21" s="25"/>
    </row>
    <row r="22" spans="1:29" s="36" customFormat="1" ht="14.25">
      <c r="A22" s="107"/>
      <c r="B22" s="108" t="s">
        <v>30</v>
      </c>
      <c r="C22" s="109"/>
      <c r="D22" s="110"/>
      <c r="E22" s="108"/>
      <c r="F22" s="111" t="s">
        <v>520</v>
      </c>
      <c r="G22" s="112"/>
      <c r="H22" s="112"/>
      <c r="I22" s="113" t="s">
        <v>32</v>
      </c>
      <c r="J22" s="113"/>
      <c r="K22" s="114"/>
      <c r="L22" s="22"/>
      <c r="M22" s="115" t="s">
        <v>110</v>
      </c>
      <c r="N22" s="23"/>
      <c r="O22" s="24">
        <v>150</v>
      </c>
      <c r="P22" s="107"/>
      <c r="Q22" s="108" t="s">
        <v>30</v>
      </c>
      <c r="R22" s="109"/>
      <c r="S22" s="110"/>
      <c r="T22" s="108"/>
      <c r="U22" s="111" t="s">
        <v>521</v>
      </c>
      <c r="V22" s="112"/>
      <c r="W22" s="112"/>
      <c r="X22" s="113" t="s">
        <v>32</v>
      </c>
      <c r="Y22" s="113"/>
      <c r="Z22" s="114"/>
      <c r="AA22" s="22"/>
      <c r="AB22" s="115" t="s">
        <v>33</v>
      </c>
      <c r="AC22" s="23"/>
    </row>
    <row r="23" spans="1:29" s="36" customFormat="1" ht="12.75">
      <c r="A23" s="116"/>
      <c r="B23" s="116"/>
      <c r="C23" s="117"/>
      <c r="D23" s="117"/>
      <c r="E23" s="118"/>
      <c r="F23" s="118"/>
      <c r="G23" s="118"/>
      <c r="H23" s="118"/>
      <c r="I23" s="119" t="s">
        <v>36</v>
      </c>
      <c r="J23" s="119"/>
      <c r="K23" s="114"/>
      <c r="L23" s="22"/>
      <c r="M23" s="115" t="s">
        <v>37</v>
      </c>
      <c r="N23" s="23"/>
      <c r="O23" s="24">
        <v>150</v>
      </c>
      <c r="P23" s="116"/>
      <c r="Q23" s="116"/>
      <c r="R23" s="117"/>
      <c r="S23" s="117"/>
      <c r="T23" s="118"/>
      <c r="U23" s="118"/>
      <c r="V23" s="118"/>
      <c r="W23" s="118"/>
      <c r="X23" s="119" t="s">
        <v>36</v>
      </c>
      <c r="Y23" s="119"/>
      <c r="Z23" s="114"/>
      <c r="AA23" s="22"/>
      <c r="AB23" s="115" t="s">
        <v>111</v>
      </c>
      <c r="AC23" s="23"/>
    </row>
    <row r="24" spans="1:29" s="36" customFormat="1" ht="4.5" customHeight="1">
      <c r="A24" s="120"/>
      <c r="B24" s="121"/>
      <c r="C24" s="122"/>
      <c r="D24" s="123"/>
      <c r="E24" s="124"/>
      <c r="F24" s="125"/>
      <c r="G24" s="126"/>
      <c r="H24" s="126"/>
      <c r="I24" s="127"/>
      <c r="J24" s="127"/>
      <c r="K24" s="123"/>
      <c r="L24" s="122"/>
      <c r="M24" s="121"/>
      <c r="N24" s="128"/>
      <c r="O24" s="24"/>
      <c r="P24" s="120"/>
      <c r="Q24" s="121"/>
      <c r="R24" s="122"/>
      <c r="S24" s="123"/>
      <c r="T24" s="124"/>
      <c r="U24" s="125"/>
      <c r="V24" s="126"/>
      <c r="W24" s="126"/>
      <c r="X24" s="127"/>
      <c r="Y24" s="127"/>
      <c r="Z24" s="129"/>
      <c r="AA24" s="122"/>
      <c r="AB24" s="127"/>
      <c r="AC24" s="128"/>
    </row>
    <row r="25" spans="1:29" s="36" customFormat="1" ht="12.75" customHeight="1">
      <c r="A25" s="26" t="str">
        <f>$A$4</f>
        <v>2 сес.</v>
      </c>
      <c r="B25" s="27"/>
      <c r="C25" s="28"/>
      <c r="D25" s="28"/>
      <c r="E25" s="88"/>
      <c r="F25" s="29" t="s">
        <v>40</v>
      </c>
      <c r="G25" s="30" t="s">
        <v>494</v>
      </c>
      <c r="I25" s="31"/>
      <c r="J25" s="32"/>
      <c r="K25" s="32"/>
      <c r="L25" s="33"/>
      <c r="M25" s="99"/>
      <c r="N25" s="34"/>
      <c r="P25" s="26" t="str">
        <f>$A$4</f>
        <v>2 сес.</v>
      </c>
      <c r="Q25" s="27"/>
      <c r="R25" s="28"/>
      <c r="S25" s="28"/>
      <c r="T25" s="88"/>
      <c r="U25" s="29" t="s">
        <v>40</v>
      </c>
      <c r="V25" s="30" t="s">
        <v>522</v>
      </c>
      <c r="X25" s="31"/>
      <c r="Y25" s="32"/>
      <c r="Z25" s="32"/>
      <c r="AA25" s="33"/>
      <c r="AB25" s="99"/>
      <c r="AC25" s="34"/>
    </row>
    <row r="26" spans="1:29" s="36" customFormat="1" ht="12.75" customHeight="1">
      <c r="A26" s="37"/>
      <c r="B26" s="27"/>
      <c r="C26" s="28"/>
      <c r="D26" s="28"/>
      <c r="E26" s="88"/>
      <c r="F26" s="38" t="s">
        <v>43</v>
      </c>
      <c r="G26" s="30" t="s">
        <v>523</v>
      </c>
      <c r="I26" s="39"/>
      <c r="J26" s="33"/>
      <c r="K26" s="33"/>
      <c r="L26" s="43"/>
      <c r="M26" s="100">
        <f>(LEN(G25&amp;G26&amp;G27&amp;G28)-LEN(SUBSTITUTE(G25&amp;G26&amp;G27&amp;G28,"Т","")))*4+(LEN(G25&amp;G26&amp;G27&amp;G28)-LEN(SUBSTITUTE(G25&amp;G26&amp;G27&amp;G28,"К","")))*3+(LEN(G25&amp;G26&amp;G27&amp;G28)-LEN(SUBSTITUTE(G25&amp;G26&amp;G27&amp;G28,"Д","")))*2+(LEN(G25&amp;G26&amp;G27&amp;G28)-LEN(SUBSTITUTE(G25&amp;G26&amp;G27&amp;G28,"В","")))+0.1</f>
        <v>10.1</v>
      </c>
      <c r="N26" s="101"/>
      <c r="P26" s="37"/>
      <c r="Q26" s="27"/>
      <c r="R26" s="28"/>
      <c r="S26" s="28"/>
      <c r="T26" s="88"/>
      <c r="U26" s="38" t="s">
        <v>43</v>
      </c>
      <c r="V26" s="30" t="s">
        <v>524</v>
      </c>
      <c r="X26" s="39"/>
      <c r="Y26" s="33"/>
      <c r="Z26" s="33"/>
      <c r="AA26" s="43"/>
      <c r="AB26" s="100">
        <f>(LEN(V25&amp;V26&amp;V27&amp;V28)-LEN(SUBSTITUTE(V25&amp;V26&amp;V27&amp;V28,"Т","")))*4+(LEN(V25&amp;V26&amp;V27&amp;V28)-LEN(SUBSTITUTE(V25&amp;V26&amp;V27&amp;V28,"К","")))*3+(LEN(V25&amp;V26&amp;V27&amp;V28)-LEN(SUBSTITUTE(V25&amp;V26&amp;V27&amp;V28,"Д","")))*2+(LEN(V25&amp;V26&amp;V27&amp;V28)-LEN(SUBSTITUTE(V25&amp;V26&amp;V27&amp;V28,"В","")))+0.1</f>
        <v>13.1</v>
      </c>
      <c r="AC26" s="101"/>
    </row>
    <row r="27" spans="1:29" s="36" customFormat="1" ht="12.75" customHeight="1">
      <c r="A27" s="37"/>
      <c r="B27" s="27"/>
      <c r="C27" s="28"/>
      <c r="D27" s="28"/>
      <c r="E27" s="88"/>
      <c r="F27" s="38" t="s">
        <v>46</v>
      </c>
      <c r="G27" s="30" t="s">
        <v>525</v>
      </c>
      <c r="I27" s="31"/>
      <c r="J27" s="33"/>
      <c r="K27" s="33"/>
      <c r="L27" s="102">
        <f>(LEN(B29&amp;B30&amp;B31&amp;B32)-LEN(SUBSTITUTE(B29&amp;B30&amp;B31&amp;B32,"Т","")))*4+(LEN(B29&amp;B30&amp;B31&amp;B32)-LEN(SUBSTITUTE(B29&amp;B30&amp;B31&amp;B32,"К","")))*3+(LEN(B29&amp;B30&amp;B31&amp;B32)-LEN(SUBSTITUTE(B29&amp;B30&amp;B31&amp;B32,"Д","")))*2+(LEN(B29&amp;B30&amp;B31&amp;B32)-LEN(SUBSTITUTE(B29&amp;B30&amp;B31&amp;B32,"В","")))+0.1</f>
        <v>5.1</v>
      </c>
      <c r="M27" s="100" t="s">
        <v>48</v>
      </c>
      <c r="N27" s="103">
        <f>(LEN(J29&amp;J30&amp;J31&amp;J32)-LEN(SUBSTITUTE(J29&amp;J30&amp;J31&amp;J32,"Т","")))*4+(LEN(J29&amp;J30&amp;J31&amp;J32)-LEN(SUBSTITUTE(J29&amp;J30&amp;J31&amp;J32,"К","")))*3+(LEN(J29&amp;J30&amp;J31&amp;J32)-LEN(SUBSTITUTE(J29&amp;J30&amp;J31&amp;J32,"Д","")))*2+(LEN(J29&amp;J30&amp;J31&amp;J32)-LEN(SUBSTITUTE(J29&amp;J30&amp;J31&amp;J32,"В","")))+0.1</f>
        <v>5.1</v>
      </c>
      <c r="P27" s="37"/>
      <c r="Q27" s="27"/>
      <c r="R27" s="28"/>
      <c r="S27" s="28"/>
      <c r="T27" s="88"/>
      <c r="U27" s="38" t="s">
        <v>46</v>
      </c>
      <c r="V27" s="30" t="s">
        <v>524</v>
      </c>
      <c r="X27" s="31"/>
      <c r="Y27" s="33"/>
      <c r="Z27" s="33"/>
      <c r="AA27" s="102">
        <f>(LEN(Q29&amp;Q30&amp;Q31&amp;Q32)-LEN(SUBSTITUTE(Q29&amp;Q30&amp;Q31&amp;Q32,"Т","")))*4+(LEN(Q29&amp;Q30&amp;Q31&amp;Q32)-LEN(SUBSTITUTE(Q29&amp;Q30&amp;Q31&amp;Q32,"К","")))*3+(LEN(Q29&amp;Q30&amp;Q31&amp;Q32)-LEN(SUBSTITUTE(Q29&amp;Q30&amp;Q31&amp;Q32,"Д","")))*2+(LEN(Q29&amp;Q30&amp;Q31&amp;Q32)-LEN(SUBSTITUTE(Q29&amp;Q30&amp;Q31&amp;Q32,"В","")))+0.1</f>
        <v>8.1</v>
      </c>
      <c r="AB27" s="100" t="s">
        <v>48</v>
      </c>
      <c r="AC27" s="103">
        <f>(LEN(Y29&amp;Y30&amp;Y31&amp;Y32)-LEN(SUBSTITUTE(Y29&amp;Y30&amp;Y31&amp;Y32,"Т","")))*4+(LEN(Y29&amp;Y30&amp;Y31&amp;Y32)-LEN(SUBSTITUTE(Y29&amp;Y30&amp;Y31&amp;Y32,"К","")))*3+(LEN(Y29&amp;Y30&amp;Y31&amp;Y32)-LEN(SUBSTITUTE(Y29&amp;Y30&amp;Y31&amp;Y32,"Д","")))*2+(LEN(Y29&amp;Y30&amp;Y31&amp;Y32)-LEN(SUBSTITUTE(Y29&amp;Y30&amp;Y31&amp;Y32,"В","")))+0.1</f>
        <v>7.1</v>
      </c>
    </row>
    <row r="28" spans="1:29" s="36" customFormat="1" ht="12.75" customHeight="1">
      <c r="A28" s="37"/>
      <c r="B28" s="27"/>
      <c r="C28" s="28"/>
      <c r="D28" s="28"/>
      <c r="E28" s="88"/>
      <c r="F28" s="29" t="s">
        <v>50</v>
      </c>
      <c r="G28" s="30" t="s">
        <v>526</v>
      </c>
      <c r="I28" s="31"/>
      <c r="J28" s="33"/>
      <c r="K28" s="33"/>
      <c r="L28" s="43"/>
      <c r="M28" s="100">
        <f>(LEN(G33&amp;G34&amp;G35&amp;G36)-LEN(SUBSTITUTE(G33&amp;G34&amp;G35&amp;G36,"Т","")))*4+(LEN(G33&amp;G34&amp;G35&amp;G36)-LEN(SUBSTITUTE(G33&amp;G34&amp;G35&amp;G36,"К","")))*3+(LEN(G33&amp;G34&amp;G35&amp;G36)-LEN(SUBSTITUTE(G33&amp;G34&amp;G35&amp;G36,"Д","")))*2+(LEN(G33&amp;G34&amp;G35&amp;G36)-LEN(SUBSTITUTE(G33&amp;G34&amp;G35&amp;G36,"В","")))+0.1</f>
        <v>20.1</v>
      </c>
      <c r="N28" s="101"/>
      <c r="P28" s="37"/>
      <c r="Q28" s="27"/>
      <c r="R28" s="28"/>
      <c r="S28" s="28"/>
      <c r="T28" s="88"/>
      <c r="U28" s="29" t="s">
        <v>50</v>
      </c>
      <c r="V28" s="30" t="s">
        <v>527</v>
      </c>
      <c r="X28" s="31"/>
      <c r="Y28" s="33"/>
      <c r="Z28" s="33"/>
      <c r="AA28" s="43"/>
      <c r="AB28" s="100">
        <f>(LEN(V33&amp;V34&amp;V35&amp;V36)-LEN(SUBSTITUTE(V33&amp;V34&amp;V35&amp;V36,"Т","")))*4+(LEN(V33&amp;V34&amp;V35&amp;V36)-LEN(SUBSTITUTE(V33&amp;V34&amp;V35&amp;V36,"К","")))*3+(LEN(V33&amp;V34&amp;V35&amp;V36)-LEN(SUBSTITUTE(V33&amp;V34&amp;V35&amp;V36,"Д","")))*2+(LEN(V33&amp;V34&amp;V35&amp;V36)-LEN(SUBSTITUTE(V33&amp;V34&amp;V35&amp;V36,"В","")))+0.1</f>
        <v>12.1</v>
      </c>
      <c r="AC28" s="101"/>
    </row>
    <row r="29" spans="1:29" s="36" customFormat="1" ht="12.75" customHeight="1">
      <c r="A29" s="40" t="s">
        <v>40</v>
      </c>
      <c r="B29" s="41" t="s">
        <v>528</v>
      </c>
      <c r="C29" s="28"/>
      <c r="D29" s="28"/>
      <c r="E29" s="88"/>
      <c r="G29" s="31"/>
      <c r="I29" s="29" t="s">
        <v>40</v>
      </c>
      <c r="J29" s="42" t="s">
        <v>529</v>
      </c>
      <c r="K29" s="42"/>
      <c r="L29" s="31"/>
      <c r="M29" s="43"/>
      <c r="N29" s="34"/>
      <c r="P29" s="40" t="s">
        <v>40</v>
      </c>
      <c r="Q29" s="41" t="s">
        <v>529</v>
      </c>
      <c r="R29" s="28"/>
      <c r="S29" s="28"/>
      <c r="T29" s="88"/>
      <c r="V29" s="31"/>
      <c r="X29" s="29" t="s">
        <v>40</v>
      </c>
      <c r="Y29" s="42" t="s">
        <v>530</v>
      </c>
      <c r="Z29" s="42"/>
      <c r="AA29" s="31"/>
      <c r="AB29" s="43"/>
      <c r="AC29" s="34"/>
    </row>
    <row r="30" spans="1:29" s="36" customFormat="1" ht="12.75" customHeight="1">
      <c r="A30" s="44" t="s">
        <v>43</v>
      </c>
      <c r="B30" s="41" t="s">
        <v>531</v>
      </c>
      <c r="C30" s="45"/>
      <c r="D30" s="45"/>
      <c r="E30" s="88"/>
      <c r="G30" s="33"/>
      <c r="I30" s="38" t="s">
        <v>43</v>
      </c>
      <c r="J30" s="42" t="s">
        <v>532</v>
      </c>
      <c r="K30" s="42"/>
      <c r="L30" s="31"/>
      <c r="M30" s="43"/>
      <c r="N30" s="34"/>
      <c r="P30" s="44" t="s">
        <v>43</v>
      </c>
      <c r="Q30" s="41" t="s">
        <v>533</v>
      </c>
      <c r="R30" s="45"/>
      <c r="S30" s="45"/>
      <c r="T30" s="88"/>
      <c r="V30" s="33"/>
      <c r="X30" s="38" t="s">
        <v>43</v>
      </c>
      <c r="Y30" s="42" t="s">
        <v>370</v>
      </c>
      <c r="Z30" s="42"/>
      <c r="AA30" s="31"/>
      <c r="AB30" s="43"/>
      <c r="AC30" s="34"/>
    </row>
    <row r="31" spans="1:29" s="36" customFormat="1" ht="12.75" customHeight="1">
      <c r="A31" s="44" t="s">
        <v>46</v>
      </c>
      <c r="B31" s="41" t="s">
        <v>438</v>
      </c>
      <c r="C31" s="28"/>
      <c r="D31" s="28"/>
      <c r="E31" s="88"/>
      <c r="G31" s="33"/>
      <c r="I31" s="38" t="s">
        <v>46</v>
      </c>
      <c r="J31" s="42" t="s">
        <v>534</v>
      </c>
      <c r="K31" s="42"/>
      <c r="L31" s="31"/>
      <c r="M31" s="31"/>
      <c r="N31" s="34"/>
      <c r="P31" s="44" t="s">
        <v>46</v>
      </c>
      <c r="Q31" s="41" t="s">
        <v>177</v>
      </c>
      <c r="R31" s="28"/>
      <c r="S31" s="28"/>
      <c r="T31" s="88"/>
      <c r="V31" s="33"/>
      <c r="X31" s="38" t="s">
        <v>46</v>
      </c>
      <c r="Y31" s="42" t="s">
        <v>535</v>
      </c>
      <c r="Z31" s="42"/>
      <c r="AA31" s="31"/>
      <c r="AB31" s="31"/>
      <c r="AC31" s="34"/>
    </row>
    <row r="32" spans="1:29" s="36" customFormat="1" ht="12.75" customHeight="1">
      <c r="A32" s="40" t="s">
        <v>50</v>
      </c>
      <c r="B32" s="41" t="s">
        <v>132</v>
      </c>
      <c r="C32" s="45"/>
      <c r="D32" s="45"/>
      <c r="E32" s="88"/>
      <c r="G32" s="31"/>
      <c r="I32" s="29" t="s">
        <v>50</v>
      </c>
      <c r="J32" s="42" t="s">
        <v>536</v>
      </c>
      <c r="K32" s="42"/>
      <c r="L32" s="46" t="s">
        <v>65</v>
      </c>
      <c r="M32" s="43"/>
      <c r="N32" s="34"/>
      <c r="P32" s="40" t="s">
        <v>50</v>
      </c>
      <c r="Q32" s="41" t="s">
        <v>170</v>
      </c>
      <c r="R32" s="45"/>
      <c r="S32" s="45"/>
      <c r="T32" s="88"/>
      <c r="V32" s="31"/>
      <c r="X32" s="29" t="s">
        <v>50</v>
      </c>
      <c r="Y32" s="42" t="s">
        <v>537</v>
      </c>
      <c r="Z32" s="42"/>
      <c r="AA32" s="46" t="s">
        <v>65</v>
      </c>
      <c r="AB32" s="43"/>
      <c r="AC32" s="34"/>
    </row>
    <row r="33" spans="1:29" s="36" customFormat="1" ht="12.75" customHeight="1">
      <c r="A33" s="47"/>
      <c r="B33" s="45"/>
      <c r="C33" s="45"/>
      <c r="D33" s="45"/>
      <c r="E33" s="88"/>
      <c r="F33" s="29" t="s">
        <v>40</v>
      </c>
      <c r="G33" s="30" t="s">
        <v>538</v>
      </c>
      <c r="I33" s="31"/>
      <c r="K33" s="48" t="s">
        <v>69</v>
      </c>
      <c r="L33" s="49" t="s">
        <v>539</v>
      </c>
      <c r="M33" s="43"/>
      <c r="N33" s="34"/>
      <c r="P33" s="47"/>
      <c r="Q33" s="45"/>
      <c r="R33" s="45"/>
      <c r="S33" s="45"/>
      <c r="T33" s="88"/>
      <c r="U33" s="29" t="s">
        <v>40</v>
      </c>
      <c r="V33" s="30" t="s">
        <v>272</v>
      </c>
      <c r="X33" s="31"/>
      <c r="Z33" s="48" t="s">
        <v>69</v>
      </c>
      <c r="AA33" s="52" t="s">
        <v>540</v>
      </c>
      <c r="AB33" s="43"/>
      <c r="AC33" s="34"/>
    </row>
    <row r="34" spans="1:29" s="36" customFormat="1" ht="12.75" customHeight="1">
      <c r="A34" s="37"/>
      <c r="B34" s="50" t="s">
        <v>73</v>
      </c>
      <c r="C34" s="28"/>
      <c r="D34" s="28"/>
      <c r="E34" s="88"/>
      <c r="F34" s="38" t="s">
        <v>43</v>
      </c>
      <c r="G34" s="30" t="s">
        <v>541</v>
      </c>
      <c r="I34" s="31"/>
      <c r="K34" s="48" t="s">
        <v>75</v>
      </c>
      <c r="L34" s="49" t="s">
        <v>539</v>
      </c>
      <c r="M34" s="27"/>
      <c r="N34" s="34"/>
      <c r="P34" s="37"/>
      <c r="Q34" s="50" t="s">
        <v>73</v>
      </c>
      <c r="R34" s="28"/>
      <c r="S34" s="28"/>
      <c r="T34" s="88"/>
      <c r="U34" s="38" t="s">
        <v>43</v>
      </c>
      <c r="V34" s="30" t="s">
        <v>186</v>
      </c>
      <c r="X34" s="31"/>
      <c r="Z34" s="48" t="s">
        <v>75</v>
      </c>
      <c r="AA34" s="52" t="s">
        <v>540</v>
      </c>
      <c r="AB34" s="27"/>
      <c r="AC34" s="34"/>
    </row>
    <row r="35" spans="1:29" s="36" customFormat="1" ht="12.75" customHeight="1">
      <c r="A35" s="37"/>
      <c r="B35" s="51" t="s">
        <v>417</v>
      </c>
      <c r="C35" s="28"/>
      <c r="D35" s="28"/>
      <c r="E35" s="88"/>
      <c r="F35" s="38" t="s">
        <v>46</v>
      </c>
      <c r="G35" s="30" t="s">
        <v>542</v>
      </c>
      <c r="I35" s="43"/>
      <c r="K35" s="48" t="s">
        <v>80</v>
      </c>
      <c r="L35" s="49" t="s">
        <v>543</v>
      </c>
      <c r="M35" s="27"/>
      <c r="N35" s="34"/>
      <c r="P35" s="37"/>
      <c r="Q35" s="51" t="s">
        <v>544</v>
      </c>
      <c r="R35" s="28"/>
      <c r="S35" s="28"/>
      <c r="T35" s="88"/>
      <c r="U35" s="38" t="s">
        <v>46</v>
      </c>
      <c r="V35" s="30" t="s">
        <v>545</v>
      </c>
      <c r="X35" s="43"/>
      <c r="Z35" s="48" t="s">
        <v>80</v>
      </c>
      <c r="AA35" s="49" t="s">
        <v>546</v>
      </c>
      <c r="AB35" s="27"/>
      <c r="AC35" s="34"/>
    </row>
    <row r="36" spans="1:29" s="36" customFormat="1" ht="12.75" customHeight="1">
      <c r="A36" s="53"/>
      <c r="B36" s="54"/>
      <c r="C36" s="54"/>
      <c r="D36" s="54"/>
      <c r="E36" s="88"/>
      <c r="F36" s="29" t="s">
        <v>50</v>
      </c>
      <c r="G36" s="41" t="s">
        <v>547</v>
      </c>
      <c r="I36" s="54"/>
      <c r="K36" s="55" t="s">
        <v>86</v>
      </c>
      <c r="L36" s="59" t="s">
        <v>543</v>
      </c>
      <c r="M36" s="54"/>
      <c r="N36" s="57"/>
      <c r="P36" s="53"/>
      <c r="Q36" s="54"/>
      <c r="R36" s="54"/>
      <c r="S36" s="54"/>
      <c r="T36" s="88"/>
      <c r="U36" s="29" t="s">
        <v>50</v>
      </c>
      <c r="V36" s="41" t="s">
        <v>548</v>
      </c>
      <c r="X36" s="54"/>
      <c r="Z36" s="55" t="s">
        <v>86</v>
      </c>
      <c r="AA36" s="59" t="s">
        <v>546</v>
      </c>
      <c r="AB36" s="54"/>
      <c r="AC36" s="57"/>
    </row>
    <row r="37" spans="1:29" ht="4.5" customHeight="1">
      <c r="A37" s="60"/>
      <c r="B37" s="61"/>
      <c r="C37" s="62"/>
      <c r="D37" s="63"/>
      <c r="E37" s="130"/>
      <c r="F37" s="131"/>
      <c r="G37" s="132"/>
      <c r="H37" s="132"/>
      <c r="I37" s="64"/>
      <c r="J37" s="64"/>
      <c r="K37" s="63"/>
      <c r="L37" s="62"/>
      <c r="M37" s="61"/>
      <c r="N37" s="65"/>
      <c r="P37" s="60"/>
      <c r="Q37" s="61"/>
      <c r="R37" s="62"/>
      <c r="S37" s="63"/>
      <c r="T37" s="130"/>
      <c r="U37" s="131"/>
      <c r="V37" s="132"/>
      <c r="W37" s="132"/>
      <c r="X37" s="64"/>
      <c r="Y37" s="64"/>
      <c r="Z37" s="63"/>
      <c r="AA37" s="62"/>
      <c r="AB37" s="61"/>
      <c r="AC37" s="65"/>
    </row>
    <row r="38" spans="1:29" ht="12.75" customHeight="1">
      <c r="A38" s="67"/>
      <c r="B38" s="67" t="s">
        <v>88</v>
      </c>
      <c r="C38" s="68"/>
      <c r="D38" s="68"/>
      <c r="E38" s="69" t="s">
        <v>89</v>
      </c>
      <c r="F38" s="69" t="s">
        <v>90</v>
      </c>
      <c r="G38" s="69" t="s">
        <v>91</v>
      </c>
      <c r="H38" s="69" t="s">
        <v>92</v>
      </c>
      <c r="I38" s="70" t="s">
        <v>93</v>
      </c>
      <c r="J38" s="71"/>
      <c r="K38" s="68" t="s">
        <v>94</v>
      </c>
      <c r="L38" s="68" t="s">
        <v>94</v>
      </c>
      <c r="M38" s="69" t="s">
        <v>88</v>
      </c>
      <c r="N38" s="67" t="s">
        <v>95</v>
      </c>
      <c r="O38" s="24">
        <v>150</v>
      </c>
      <c r="P38" s="67"/>
      <c r="Q38" s="67" t="s">
        <v>88</v>
      </c>
      <c r="R38" s="68"/>
      <c r="S38" s="68"/>
      <c r="T38" s="69" t="s">
        <v>89</v>
      </c>
      <c r="U38" s="69" t="s">
        <v>90</v>
      </c>
      <c r="V38" s="69" t="s">
        <v>91</v>
      </c>
      <c r="W38" s="69" t="s">
        <v>92</v>
      </c>
      <c r="X38" s="70" t="s">
        <v>93</v>
      </c>
      <c r="Y38" s="71"/>
      <c r="Z38" s="68" t="s">
        <v>94</v>
      </c>
      <c r="AA38" s="68" t="s">
        <v>94</v>
      </c>
      <c r="AB38" s="69" t="s">
        <v>88</v>
      </c>
      <c r="AC38" s="67" t="s">
        <v>95</v>
      </c>
    </row>
    <row r="39" spans="1:29" ht="12.75">
      <c r="A39" s="72" t="s">
        <v>95</v>
      </c>
      <c r="B39" s="72" t="s">
        <v>96</v>
      </c>
      <c r="C39" s="73" t="s">
        <v>97</v>
      </c>
      <c r="D39" s="73" t="s">
        <v>97</v>
      </c>
      <c r="E39" s="74" t="s">
        <v>98</v>
      </c>
      <c r="F39" s="74" t="s">
        <v>99</v>
      </c>
      <c r="G39" s="74"/>
      <c r="H39" s="74"/>
      <c r="I39" s="75" t="s">
        <v>97</v>
      </c>
      <c r="J39" s="75" t="s">
        <v>94</v>
      </c>
      <c r="K39" s="73"/>
      <c r="L39" s="73"/>
      <c r="M39" s="72" t="s">
        <v>96</v>
      </c>
      <c r="N39" s="72"/>
      <c r="O39" s="24">
        <v>150</v>
      </c>
      <c r="P39" s="72" t="s">
        <v>95</v>
      </c>
      <c r="Q39" s="72" t="s">
        <v>96</v>
      </c>
      <c r="R39" s="73" t="s">
        <v>97</v>
      </c>
      <c r="S39" s="73" t="s">
        <v>97</v>
      </c>
      <c r="T39" s="74" t="s">
        <v>98</v>
      </c>
      <c r="U39" s="74" t="s">
        <v>99</v>
      </c>
      <c r="V39" s="74"/>
      <c r="W39" s="74"/>
      <c r="X39" s="75" t="s">
        <v>97</v>
      </c>
      <c r="Y39" s="75" t="s">
        <v>94</v>
      </c>
      <c r="Z39" s="73"/>
      <c r="AA39" s="73"/>
      <c r="AB39" s="72" t="s">
        <v>96</v>
      </c>
      <c r="AC39" s="72"/>
    </row>
    <row r="40" spans="1:29" ht="16.5" customHeight="1">
      <c r="A40" s="104">
        <v>0.5</v>
      </c>
      <c r="B40" s="105">
        <v>2</v>
      </c>
      <c r="C40" s="133">
        <v>3</v>
      </c>
      <c r="D40" s="133">
        <v>7</v>
      </c>
      <c r="E40" s="134" t="s">
        <v>102</v>
      </c>
      <c r="F40" s="89" t="s">
        <v>75</v>
      </c>
      <c r="G40" s="135" t="s">
        <v>318</v>
      </c>
      <c r="H40" s="136">
        <v>12</v>
      </c>
      <c r="I40" s="90">
        <v>480</v>
      </c>
      <c r="J40" s="90"/>
      <c r="K40" s="133">
        <v>8</v>
      </c>
      <c r="L40" s="133">
        <v>4</v>
      </c>
      <c r="M40" s="77">
        <v>0</v>
      </c>
      <c r="N40" s="76">
        <v>-0.5</v>
      </c>
      <c r="O40" s="24"/>
      <c r="P40" s="104">
        <v>0</v>
      </c>
      <c r="Q40" s="105">
        <v>1</v>
      </c>
      <c r="R40" s="133">
        <v>3</v>
      </c>
      <c r="S40" s="133">
        <v>1</v>
      </c>
      <c r="T40" s="134" t="s">
        <v>100</v>
      </c>
      <c r="U40" s="89" t="s">
        <v>69</v>
      </c>
      <c r="V40" s="135" t="s">
        <v>549</v>
      </c>
      <c r="W40" s="136">
        <v>9</v>
      </c>
      <c r="X40" s="90">
        <v>400</v>
      </c>
      <c r="Y40" s="90"/>
      <c r="Z40" s="133">
        <v>6</v>
      </c>
      <c r="AA40" s="133">
        <v>7</v>
      </c>
      <c r="AB40" s="77">
        <v>1</v>
      </c>
      <c r="AC40" s="76">
        <v>0</v>
      </c>
    </row>
    <row r="41" spans="1:29" ht="16.5" customHeight="1">
      <c r="A41" s="104">
        <v>-0.5</v>
      </c>
      <c r="B41" s="105">
        <v>0</v>
      </c>
      <c r="C41" s="133">
        <v>2</v>
      </c>
      <c r="D41" s="133">
        <v>5</v>
      </c>
      <c r="E41" s="134" t="s">
        <v>102</v>
      </c>
      <c r="F41" s="89" t="s">
        <v>69</v>
      </c>
      <c r="G41" s="135" t="s">
        <v>195</v>
      </c>
      <c r="H41" s="136">
        <v>11</v>
      </c>
      <c r="I41" s="90">
        <v>450</v>
      </c>
      <c r="J41" s="90"/>
      <c r="K41" s="133">
        <v>1</v>
      </c>
      <c r="L41" s="133">
        <v>6</v>
      </c>
      <c r="M41" s="77">
        <v>2</v>
      </c>
      <c r="N41" s="76">
        <v>0.5</v>
      </c>
      <c r="O41" s="24"/>
      <c r="P41" s="104">
        <v>0</v>
      </c>
      <c r="Q41" s="105">
        <v>1</v>
      </c>
      <c r="R41" s="133">
        <v>8</v>
      </c>
      <c r="S41" s="133">
        <v>2</v>
      </c>
      <c r="T41" s="134" t="s">
        <v>100</v>
      </c>
      <c r="U41" s="89" t="s">
        <v>75</v>
      </c>
      <c r="V41" s="135" t="s">
        <v>101</v>
      </c>
      <c r="W41" s="136">
        <v>9</v>
      </c>
      <c r="X41" s="90">
        <v>400</v>
      </c>
      <c r="Y41" s="90"/>
      <c r="Z41" s="133">
        <v>5</v>
      </c>
      <c r="AA41" s="133">
        <v>4</v>
      </c>
      <c r="AB41" s="77">
        <v>1</v>
      </c>
      <c r="AC41" s="76">
        <v>0</v>
      </c>
    </row>
    <row r="42" spans="1:29" s="36" customFormat="1" ht="37.5" customHeight="1">
      <c r="A42" s="25"/>
      <c r="B42" s="25"/>
      <c r="C42" s="78"/>
      <c r="D42" s="78"/>
      <c r="E42" s="25"/>
      <c r="F42" s="25"/>
      <c r="G42" s="25"/>
      <c r="H42" s="25"/>
      <c r="I42" s="25"/>
      <c r="J42" s="25"/>
      <c r="K42" s="78"/>
      <c r="L42" s="78"/>
      <c r="M42" s="25"/>
      <c r="N42" s="25"/>
      <c r="O42" s="66"/>
      <c r="P42" s="25"/>
      <c r="Q42" s="25"/>
      <c r="R42" s="78"/>
      <c r="S42" s="78"/>
      <c r="T42" s="25"/>
      <c r="U42" s="25"/>
      <c r="V42" s="25"/>
      <c r="W42" s="25"/>
      <c r="X42" s="25"/>
      <c r="Y42" s="25"/>
      <c r="Z42" s="78"/>
      <c r="AA42" s="78"/>
      <c r="AB42" s="25"/>
      <c r="AC42" s="25"/>
    </row>
    <row r="43" spans="1:29" s="36" customFormat="1" ht="14.25">
      <c r="A43" s="107"/>
      <c r="B43" s="108" t="s">
        <v>30</v>
      </c>
      <c r="C43" s="109"/>
      <c r="D43" s="110"/>
      <c r="E43" s="108"/>
      <c r="F43" s="111" t="s">
        <v>550</v>
      </c>
      <c r="G43" s="112"/>
      <c r="H43" s="112"/>
      <c r="I43" s="113" t="s">
        <v>32</v>
      </c>
      <c r="J43" s="113"/>
      <c r="K43" s="114"/>
      <c r="L43" s="22"/>
      <c r="M43" s="115" t="s">
        <v>35</v>
      </c>
      <c r="N43" s="23"/>
      <c r="O43" s="24">
        <v>150</v>
      </c>
      <c r="P43" s="107"/>
      <c r="Q43" s="108" t="s">
        <v>30</v>
      </c>
      <c r="R43" s="109"/>
      <c r="S43" s="110"/>
      <c r="T43" s="108"/>
      <c r="U43" s="111" t="s">
        <v>551</v>
      </c>
      <c r="V43" s="112"/>
      <c r="W43" s="112"/>
      <c r="X43" s="113" t="s">
        <v>32</v>
      </c>
      <c r="Y43" s="113"/>
      <c r="Z43" s="114"/>
      <c r="AA43" s="22"/>
      <c r="AB43" s="115" t="s">
        <v>108</v>
      </c>
      <c r="AC43" s="23"/>
    </row>
    <row r="44" spans="1:29" s="36" customFormat="1" ht="12.75">
      <c r="A44" s="116"/>
      <c r="B44" s="116"/>
      <c r="C44" s="117"/>
      <c r="D44" s="117"/>
      <c r="E44" s="118"/>
      <c r="F44" s="118"/>
      <c r="G44" s="118"/>
      <c r="H44" s="118"/>
      <c r="I44" s="119" t="s">
        <v>36</v>
      </c>
      <c r="J44" s="119"/>
      <c r="K44" s="114"/>
      <c r="L44" s="22"/>
      <c r="M44" s="115" t="s">
        <v>112</v>
      </c>
      <c r="N44" s="23"/>
      <c r="O44" s="24">
        <v>150</v>
      </c>
      <c r="P44" s="116"/>
      <c r="Q44" s="116"/>
      <c r="R44" s="117"/>
      <c r="S44" s="117"/>
      <c r="T44" s="118"/>
      <c r="U44" s="118"/>
      <c r="V44" s="118"/>
      <c r="W44" s="118"/>
      <c r="X44" s="119" t="s">
        <v>36</v>
      </c>
      <c r="Y44" s="119"/>
      <c r="Z44" s="114"/>
      <c r="AA44" s="22"/>
      <c r="AB44" s="115" t="s">
        <v>37</v>
      </c>
      <c r="AC44" s="23"/>
    </row>
    <row r="45" spans="1:29" s="36" customFormat="1" ht="4.5" customHeight="1">
      <c r="A45" s="120"/>
      <c r="B45" s="121"/>
      <c r="C45" s="122"/>
      <c r="D45" s="123"/>
      <c r="E45" s="124"/>
      <c r="F45" s="125"/>
      <c r="G45" s="126"/>
      <c r="H45" s="126"/>
      <c r="I45" s="127"/>
      <c r="J45" s="127"/>
      <c r="K45" s="123"/>
      <c r="L45" s="122"/>
      <c r="M45" s="121"/>
      <c r="N45" s="128"/>
      <c r="O45" s="24"/>
      <c r="P45" s="120"/>
      <c r="Q45" s="121"/>
      <c r="R45" s="122"/>
      <c r="S45" s="123"/>
      <c r="T45" s="124"/>
      <c r="U45" s="125"/>
      <c r="V45" s="126"/>
      <c r="W45" s="126"/>
      <c r="X45" s="127"/>
      <c r="Y45" s="127"/>
      <c r="Z45" s="129"/>
      <c r="AA45" s="122"/>
      <c r="AB45" s="127"/>
      <c r="AC45" s="128"/>
    </row>
    <row r="46" spans="1:29" s="36" customFormat="1" ht="12.75" customHeight="1">
      <c r="A46" s="26" t="str">
        <f>$A$4</f>
        <v>2 сес.</v>
      </c>
      <c r="B46" s="27"/>
      <c r="C46" s="28"/>
      <c r="D46" s="28"/>
      <c r="E46" s="88"/>
      <c r="F46" s="29" t="s">
        <v>40</v>
      </c>
      <c r="G46" s="30" t="s">
        <v>64</v>
      </c>
      <c r="I46" s="31"/>
      <c r="J46" s="32"/>
      <c r="K46" s="32"/>
      <c r="L46" s="33"/>
      <c r="M46" s="99"/>
      <c r="N46" s="34"/>
      <c r="P46" s="26" t="str">
        <f>$A$4</f>
        <v>2 сес.</v>
      </c>
      <c r="Q46" s="27"/>
      <c r="R46" s="28"/>
      <c r="S46" s="28"/>
      <c r="T46" s="88"/>
      <c r="U46" s="29" t="s">
        <v>40</v>
      </c>
      <c r="V46" s="30" t="s">
        <v>552</v>
      </c>
      <c r="X46" s="31"/>
      <c r="Y46" s="32"/>
      <c r="Z46" s="32"/>
      <c r="AA46" s="33"/>
      <c r="AB46" s="99"/>
      <c r="AC46" s="34"/>
    </row>
    <row r="47" spans="1:29" s="36" customFormat="1" ht="12.75" customHeight="1">
      <c r="A47" s="37"/>
      <c r="B47" s="27"/>
      <c r="C47" s="28"/>
      <c r="D47" s="28"/>
      <c r="E47" s="88"/>
      <c r="F47" s="38" t="s">
        <v>43</v>
      </c>
      <c r="G47" s="30" t="s">
        <v>553</v>
      </c>
      <c r="I47" s="39"/>
      <c r="J47" s="33"/>
      <c r="K47" s="33"/>
      <c r="L47" s="43"/>
      <c r="M47" s="100">
        <f>(LEN(G46&amp;G47&amp;G48&amp;G49)-LEN(SUBSTITUTE(G46&amp;G47&amp;G48&amp;G49,"Т","")))*4+(LEN(G46&amp;G47&amp;G48&amp;G49)-LEN(SUBSTITUTE(G46&amp;G47&amp;G48&amp;G49,"К","")))*3+(LEN(G46&amp;G47&amp;G48&amp;G49)-LEN(SUBSTITUTE(G46&amp;G47&amp;G48&amp;G49,"Д","")))*2+(LEN(G46&amp;G47&amp;G48&amp;G49)-LEN(SUBSTITUTE(G46&amp;G47&amp;G48&amp;G49,"В","")))+0.1</f>
        <v>13.1</v>
      </c>
      <c r="N47" s="101"/>
      <c r="P47" s="37"/>
      <c r="Q47" s="27"/>
      <c r="R47" s="28"/>
      <c r="S47" s="28"/>
      <c r="T47" s="88"/>
      <c r="U47" s="38" t="s">
        <v>43</v>
      </c>
      <c r="V47" s="30" t="s">
        <v>554</v>
      </c>
      <c r="X47" s="39"/>
      <c r="Y47" s="33"/>
      <c r="Z47" s="33"/>
      <c r="AA47" s="43"/>
      <c r="AB47" s="100">
        <f>(LEN(V46&amp;V47&amp;V48&amp;V49)-LEN(SUBSTITUTE(V46&amp;V47&amp;V48&amp;V49,"Т","")))*4+(LEN(V46&amp;V47&amp;V48&amp;V49)-LEN(SUBSTITUTE(V46&amp;V47&amp;V48&amp;V49,"К","")))*3+(LEN(V46&amp;V47&amp;V48&amp;V49)-LEN(SUBSTITUTE(V46&amp;V47&amp;V48&amp;V49,"Д","")))*2+(LEN(V46&amp;V47&amp;V48&amp;V49)-LEN(SUBSTITUTE(V46&amp;V47&amp;V48&amp;V49,"В","")))+0.1</f>
        <v>11.1</v>
      </c>
      <c r="AC47" s="101"/>
    </row>
    <row r="48" spans="1:29" s="36" customFormat="1" ht="12.75" customHeight="1">
      <c r="A48" s="37"/>
      <c r="B48" s="27"/>
      <c r="C48" s="28"/>
      <c r="D48" s="28"/>
      <c r="E48" s="88"/>
      <c r="F48" s="38" t="s">
        <v>46</v>
      </c>
      <c r="G48" s="30" t="s">
        <v>47</v>
      </c>
      <c r="I48" s="31"/>
      <c r="J48" s="33"/>
      <c r="K48" s="33"/>
      <c r="L48" s="102">
        <f>(LEN(B50&amp;B51&amp;B52&amp;B53)-LEN(SUBSTITUTE(B50&amp;B51&amp;B52&amp;B53,"Т","")))*4+(LEN(B50&amp;B51&amp;B52&amp;B53)-LEN(SUBSTITUTE(B50&amp;B51&amp;B52&amp;B53,"К","")))*3+(LEN(B50&amp;B51&amp;B52&amp;B53)-LEN(SUBSTITUTE(B50&amp;B51&amp;B52&amp;B53,"Д","")))*2+(LEN(B50&amp;B51&amp;B52&amp;B53)-LEN(SUBSTITUTE(B50&amp;B51&amp;B52&amp;B53,"В","")))+0.1</f>
        <v>7.1</v>
      </c>
      <c r="M48" s="100" t="s">
        <v>48</v>
      </c>
      <c r="N48" s="103">
        <f>(LEN(J50&amp;J51&amp;J52&amp;J53)-LEN(SUBSTITUTE(J50&amp;J51&amp;J52&amp;J53,"Т","")))*4+(LEN(J50&amp;J51&amp;J52&amp;J53)-LEN(SUBSTITUTE(J50&amp;J51&amp;J52&amp;J53,"К","")))*3+(LEN(J50&amp;J51&amp;J52&amp;J53)-LEN(SUBSTITUTE(J50&amp;J51&amp;J52&amp;J53,"Д","")))*2+(LEN(J50&amp;J51&amp;J52&amp;J53)-LEN(SUBSTITUTE(J50&amp;J51&amp;J52&amp;J53,"В","")))+0.1</f>
        <v>11.1</v>
      </c>
      <c r="P48" s="37"/>
      <c r="Q48" s="27"/>
      <c r="R48" s="28"/>
      <c r="S48" s="28"/>
      <c r="T48" s="88"/>
      <c r="U48" s="38" t="s">
        <v>46</v>
      </c>
      <c r="V48" s="30" t="s">
        <v>367</v>
      </c>
      <c r="X48" s="31"/>
      <c r="Y48" s="33"/>
      <c r="Z48" s="33"/>
      <c r="AA48" s="102">
        <f>(LEN(Q50&amp;Q51&amp;Q52&amp;Q53)-LEN(SUBSTITUTE(Q50&amp;Q51&amp;Q52&amp;Q53,"Т","")))*4+(LEN(Q50&amp;Q51&amp;Q52&amp;Q53)-LEN(SUBSTITUTE(Q50&amp;Q51&amp;Q52&amp;Q53,"К","")))*3+(LEN(Q50&amp;Q51&amp;Q52&amp;Q53)-LEN(SUBSTITUTE(Q50&amp;Q51&amp;Q52&amp;Q53,"Д","")))*2+(LEN(Q50&amp;Q51&amp;Q52&amp;Q53)-LEN(SUBSTITUTE(Q50&amp;Q51&amp;Q52&amp;Q53,"В","")))+0.1</f>
        <v>13.1</v>
      </c>
      <c r="AB48" s="100" t="s">
        <v>48</v>
      </c>
      <c r="AC48" s="103">
        <f>(LEN(Y50&amp;Y51&amp;Y52&amp;Y53)-LEN(SUBSTITUTE(Y50&amp;Y51&amp;Y52&amp;Y53,"Т","")))*4+(LEN(Y50&amp;Y51&amp;Y52&amp;Y53)-LEN(SUBSTITUTE(Y50&amp;Y51&amp;Y52&amp;Y53,"К","")))*3+(LEN(Y50&amp;Y51&amp;Y52&amp;Y53)-LEN(SUBSTITUTE(Y50&amp;Y51&amp;Y52&amp;Y53,"Д","")))*2+(LEN(Y50&amp;Y51&amp;Y52&amp;Y53)-LEN(SUBSTITUTE(Y50&amp;Y51&amp;Y52&amp;Y53,"В","")))+0.1</f>
        <v>8.1</v>
      </c>
    </row>
    <row r="49" spans="1:29" s="36" customFormat="1" ht="12.75" customHeight="1">
      <c r="A49" s="37"/>
      <c r="B49" s="27"/>
      <c r="C49" s="28"/>
      <c r="D49" s="28"/>
      <c r="E49" s="88"/>
      <c r="F49" s="29" t="s">
        <v>50</v>
      </c>
      <c r="G49" s="30" t="s">
        <v>555</v>
      </c>
      <c r="I49" s="31"/>
      <c r="J49" s="33"/>
      <c r="K49" s="33"/>
      <c r="L49" s="43"/>
      <c r="M49" s="100">
        <f>(LEN(G54&amp;G55&amp;G56&amp;G57)-LEN(SUBSTITUTE(G54&amp;G55&amp;G56&amp;G57,"Т","")))*4+(LEN(G54&amp;G55&amp;G56&amp;G57)-LEN(SUBSTITUTE(G54&amp;G55&amp;G56&amp;G57,"К","")))*3+(LEN(G54&amp;G55&amp;G56&amp;G57)-LEN(SUBSTITUTE(G54&amp;G55&amp;G56&amp;G57,"Д","")))*2+(LEN(G54&amp;G55&amp;G56&amp;G57)-LEN(SUBSTITUTE(G54&amp;G55&amp;G56&amp;G57,"В","")))+0.1</f>
        <v>9.1</v>
      </c>
      <c r="N49" s="101"/>
      <c r="P49" s="37"/>
      <c r="Q49" s="27"/>
      <c r="R49" s="28"/>
      <c r="S49" s="28"/>
      <c r="T49" s="88"/>
      <c r="U49" s="29" t="s">
        <v>50</v>
      </c>
      <c r="V49" s="30" t="s">
        <v>295</v>
      </c>
      <c r="X49" s="31"/>
      <c r="Y49" s="33"/>
      <c r="Z49" s="33"/>
      <c r="AA49" s="43"/>
      <c r="AB49" s="100">
        <f>(LEN(V54&amp;V55&amp;V56&amp;V57)-LEN(SUBSTITUTE(V54&amp;V55&amp;V56&amp;V57,"Т","")))*4+(LEN(V54&amp;V55&amp;V56&amp;V57)-LEN(SUBSTITUTE(V54&amp;V55&amp;V56&amp;V57,"К","")))*3+(LEN(V54&amp;V55&amp;V56&amp;V57)-LEN(SUBSTITUTE(V54&amp;V55&amp;V56&amp;V57,"Д","")))*2+(LEN(V54&amp;V55&amp;V56&amp;V57)-LEN(SUBSTITUTE(V54&amp;V55&amp;V56&amp;V57,"В","")))+0.1</f>
        <v>8.1</v>
      </c>
      <c r="AC49" s="101"/>
    </row>
    <row r="50" spans="1:29" s="36" customFormat="1" ht="12.75" customHeight="1">
      <c r="A50" s="40" t="s">
        <v>40</v>
      </c>
      <c r="B50" s="41" t="s">
        <v>286</v>
      </c>
      <c r="C50" s="28"/>
      <c r="D50" s="28"/>
      <c r="E50" s="88"/>
      <c r="G50" s="31"/>
      <c r="I50" s="29" t="s">
        <v>40</v>
      </c>
      <c r="J50" s="42" t="s">
        <v>356</v>
      </c>
      <c r="K50" s="42"/>
      <c r="L50" s="31"/>
      <c r="M50" s="43"/>
      <c r="N50" s="34"/>
      <c r="P50" s="40" t="s">
        <v>40</v>
      </c>
      <c r="Q50" s="41" t="s">
        <v>328</v>
      </c>
      <c r="R50" s="28"/>
      <c r="S50" s="28"/>
      <c r="T50" s="88"/>
      <c r="V50" s="31"/>
      <c r="X50" s="29" t="s">
        <v>40</v>
      </c>
      <c r="Y50" s="42" t="s">
        <v>188</v>
      </c>
      <c r="Z50" s="42"/>
      <c r="AA50" s="31"/>
      <c r="AB50" s="43"/>
      <c r="AC50" s="34"/>
    </row>
    <row r="51" spans="1:29" s="36" customFormat="1" ht="12.75" customHeight="1">
      <c r="A51" s="44" t="s">
        <v>43</v>
      </c>
      <c r="B51" s="41" t="s">
        <v>53</v>
      </c>
      <c r="C51" s="45"/>
      <c r="D51" s="45"/>
      <c r="E51" s="88"/>
      <c r="G51" s="33"/>
      <c r="I51" s="38" t="s">
        <v>43</v>
      </c>
      <c r="J51" s="42" t="s">
        <v>556</v>
      </c>
      <c r="K51" s="42"/>
      <c r="L51" s="31"/>
      <c r="M51" s="43"/>
      <c r="N51" s="34"/>
      <c r="P51" s="44" t="s">
        <v>43</v>
      </c>
      <c r="Q51" s="41" t="s">
        <v>557</v>
      </c>
      <c r="R51" s="45"/>
      <c r="S51" s="45"/>
      <c r="T51" s="88"/>
      <c r="V51" s="33"/>
      <c r="X51" s="38" t="s">
        <v>43</v>
      </c>
      <c r="Y51" s="42" t="s">
        <v>558</v>
      </c>
      <c r="Z51" s="42"/>
      <c r="AA51" s="31"/>
      <c r="AB51" s="43"/>
      <c r="AC51" s="34"/>
    </row>
    <row r="52" spans="1:29" s="36" customFormat="1" ht="12.75" customHeight="1">
      <c r="A52" s="44" t="s">
        <v>46</v>
      </c>
      <c r="B52" s="41" t="s">
        <v>559</v>
      </c>
      <c r="C52" s="28"/>
      <c r="D52" s="28"/>
      <c r="E52" s="88"/>
      <c r="G52" s="33"/>
      <c r="I52" s="38" t="s">
        <v>46</v>
      </c>
      <c r="J52" s="42" t="s">
        <v>560</v>
      </c>
      <c r="K52" s="42"/>
      <c r="L52" s="31"/>
      <c r="M52" s="31"/>
      <c r="N52" s="34"/>
      <c r="P52" s="44" t="s">
        <v>46</v>
      </c>
      <c r="Q52" s="41" t="s">
        <v>561</v>
      </c>
      <c r="R52" s="28"/>
      <c r="S52" s="28"/>
      <c r="T52" s="88"/>
      <c r="V52" s="33"/>
      <c r="X52" s="38" t="s">
        <v>46</v>
      </c>
      <c r="Y52" s="42" t="s">
        <v>562</v>
      </c>
      <c r="Z52" s="42"/>
      <c r="AA52" s="31"/>
      <c r="AB52" s="31"/>
      <c r="AC52" s="34"/>
    </row>
    <row r="53" spans="1:29" s="36" customFormat="1" ht="12.75" customHeight="1">
      <c r="A53" s="40" t="s">
        <v>50</v>
      </c>
      <c r="B53" s="41" t="s">
        <v>563</v>
      </c>
      <c r="C53" s="45"/>
      <c r="D53" s="45"/>
      <c r="E53" s="88"/>
      <c r="G53" s="31"/>
      <c r="I53" s="29" t="s">
        <v>50</v>
      </c>
      <c r="J53" s="42" t="s">
        <v>77</v>
      </c>
      <c r="K53" s="42"/>
      <c r="L53" s="46" t="s">
        <v>65</v>
      </c>
      <c r="M53" s="43"/>
      <c r="N53" s="34"/>
      <c r="P53" s="40" t="s">
        <v>50</v>
      </c>
      <c r="Q53" s="41" t="s">
        <v>247</v>
      </c>
      <c r="R53" s="45"/>
      <c r="S53" s="45"/>
      <c r="T53" s="88"/>
      <c r="V53" s="31"/>
      <c r="X53" s="29" t="s">
        <v>50</v>
      </c>
      <c r="Y53" s="42" t="s">
        <v>564</v>
      </c>
      <c r="Z53" s="42"/>
      <c r="AA53" s="46" t="s">
        <v>65</v>
      </c>
      <c r="AB53" s="43"/>
      <c r="AC53" s="34"/>
    </row>
    <row r="54" spans="1:29" s="36" customFormat="1" ht="12.75" customHeight="1">
      <c r="A54" s="47"/>
      <c r="B54" s="45"/>
      <c r="C54" s="45"/>
      <c r="D54" s="45"/>
      <c r="E54" s="88"/>
      <c r="F54" s="29" t="s">
        <v>40</v>
      </c>
      <c r="G54" s="30" t="s">
        <v>565</v>
      </c>
      <c r="I54" s="31"/>
      <c r="K54" s="48" t="s">
        <v>69</v>
      </c>
      <c r="L54" s="49" t="s">
        <v>566</v>
      </c>
      <c r="M54" s="43"/>
      <c r="N54" s="34"/>
      <c r="P54" s="47"/>
      <c r="Q54" s="45"/>
      <c r="R54" s="45"/>
      <c r="S54" s="45"/>
      <c r="T54" s="88"/>
      <c r="U54" s="29" t="s">
        <v>40</v>
      </c>
      <c r="V54" s="30" t="s">
        <v>567</v>
      </c>
      <c r="X54" s="31"/>
      <c r="Z54" s="48" t="s">
        <v>69</v>
      </c>
      <c r="AA54" s="49" t="s">
        <v>568</v>
      </c>
      <c r="AB54" s="43"/>
      <c r="AC54" s="34"/>
    </row>
    <row r="55" spans="1:29" s="36" customFormat="1" ht="12.75" customHeight="1">
      <c r="A55" s="37"/>
      <c r="B55" s="50" t="s">
        <v>73</v>
      </c>
      <c r="C55" s="28"/>
      <c r="D55" s="28"/>
      <c r="E55" s="88"/>
      <c r="F55" s="38" t="s">
        <v>43</v>
      </c>
      <c r="G55" s="30" t="s">
        <v>444</v>
      </c>
      <c r="I55" s="31"/>
      <c r="K55" s="48" t="s">
        <v>75</v>
      </c>
      <c r="L55" s="49" t="s">
        <v>566</v>
      </c>
      <c r="M55" s="27"/>
      <c r="N55" s="34"/>
      <c r="P55" s="37"/>
      <c r="Q55" s="50" t="s">
        <v>73</v>
      </c>
      <c r="R55" s="28"/>
      <c r="S55" s="28"/>
      <c r="T55" s="88"/>
      <c r="U55" s="38" t="s">
        <v>43</v>
      </c>
      <c r="V55" s="30" t="s">
        <v>508</v>
      </c>
      <c r="X55" s="31"/>
      <c r="Z55" s="48" t="s">
        <v>75</v>
      </c>
      <c r="AA55" s="49" t="s">
        <v>568</v>
      </c>
      <c r="AB55" s="27"/>
      <c r="AC55" s="34"/>
    </row>
    <row r="56" spans="1:29" s="36" customFormat="1" ht="12.75" customHeight="1">
      <c r="A56" s="37"/>
      <c r="B56" s="51" t="s">
        <v>569</v>
      </c>
      <c r="C56" s="28"/>
      <c r="D56" s="28"/>
      <c r="E56" s="88"/>
      <c r="F56" s="38" t="s">
        <v>46</v>
      </c>
      <c r="G56" s="30" t="s">
        <v>570</v>
      </c>
      <c r="I56" s="43"/>
      <c r="K56" s="48" t="s">
        <v>80</v>
      </c>
      <c r="L56" s="49" t="s">
        <v>571</v>
      </c>
      <c r="M56" s="27"/>
      <c r="N56" s="34"/>
      <c r="P56" s="37"/>
      <c r="Q56" s="51" t="s">
        <v>572</v>
      </c>
      <c r="R56" s="28"/>
      <c r="S56" s="28"/>
      <c r="T56" s="88"/>
      <c r="U56" s="38" t="s">
        <v>46</v>
      </c>
      <c r="V56" s="30" t="s">
        <v>209</v>
      </c>
      <c r="X56" s="43"/>
      <c r="Z56" s="48" t="s">
        <v>80</v>
      </c>
      <c r="AA56" s="49" t="s">
        <v>573</v>
      </c>
      <c r="AB56" s="27"/>
      <c r="AC56" s="34"/>
    </row>
    <row r="57" spans="1:29" s="36" customFormat="1" ht="12.75" customHeight="1">
      <c r="A57" s="53"/>
      <c r="B57" s="54"/>
      <c r="C57" s="54"/>
      <c r="D57" s="54"/>
      <c r="E57" s="88"/>
      <c r="F57" s="29" t="s">
        <v>50</v>
      </c>
      <c r="G57" s="41" t="s">
        <v>574</v>
      </c>
      <c r="I57" s="54"/>
      <c r="K57" s="55" t="s">
        <v>86</v>
      </c>
      <c r="L57" s="59" t="s">
        <v>571</v>
      </c>
      <c r="M57" s="54"/>
      <c r="N57" s="57"/>
      <c r="P57" s="53"/>
      <c r="Q57" s="54"/>
      <c r="R57" s="54"/>
      <c r="S57" s="54"/>
      <c r="T57" s="88"/>
      <c r="U57" s="29" t="s">
        <v>50</v>
      </c>
      <c r="V57" s="41" t="s">
        <v>575</v>
      </c>
      <c r="X57" s="54"/>
      <c r="Z57" s="55" t="s">
        <v>86</v>
      </c>
      <c r="AA57" s="59" t="s">
        <v>573</v>
      </c>
      <c r="AB57" s="54"/>
      <c r="AC57" s="57"/>
    </row>
    <row r="58" spans="1:29" ht="4.5" customHeight="1">
      <c r="A58" s="60"/>
      <c r="B58" s="61"/>
      <c r="C58" s="62"/>
      <c r="D58" s="63"/>
      <c r="E58" s="130"/>
      <c r="F58" s="131"/>
      <c r="G58" s="132"/>
      <c r="H58" s="132"/>
      <c r="I58" s="64"/>
      <c r="J58" s="64"/>
      <c r="K58" s="63"/>
      <c r="L58" s="62"/>
      <c r="M58" s="61"/>
      <c r="N58" s="65"/>
      <c r="P58" s="60"/>
      <c r="Q58" s="61"/>
      <c r="R58" s="62"/>
      <c r="S58" s="63"/>
      <c r="T58" s="130"/>
      <c r="U58" s="131"/>
      <c r="V58" s="132"/>
      <c r="W58" s="132"/>
      <c r="X58" s="64"/>
      <c r="Y58" s="64"/>
      <c r="Z58" s="63"/>
      <c r="AA58" s="62"/>
      <c r="AB58" s="61"/>
      <c r="AC58" s="65"/>
    </row>
    <row r="59" spans="1:29" ht="12.75" customHeight="1">
      <c r="A59" s="67"/>
      <c r="B59" s="67" t="s">
        <v>88</v>
      </c>
      <c r="C59" s="68"/>
      <c r="D59" s="68"/>
      <c r="E59" s="69" t="s">
        <v>89</v>
      </c>
      <c r="F59" s="69" t="s">
        <v>90</v>
      </c>
      <c r="G59" s="69" t="s">
        <v>91</v>
      </c>
      <c r="H59" s="69" t="s">
        <v>92</v>
      </c>
      <c r="I59" s="70" t="s">
        <v>93</v>
      </c>
      <c r="J59" s="71"/>
      <c r="K59" s="68" t="s">
        <v>94</v>
      </c>
      <c r="L59" s="68" t="s">
        <v>94</v>
      </c>
      <c r="M59" s="69" t="s">
        <v>88</v>
      </c>
      <c r="N59" s="67" t="s">
        <v>95</v>
      </c>
      <c r="O59" s="24">
        <v>150</v>
      </c>
      <c r="P59" s="67"/>
      <c r="Q59" s="67" t="s">
        <v>88</v>
      </c>
      <c r="R59" s="68"/>
      <c r="S59" s="68"/>
      <c r="T59" s="69" t="s">
        <v>89</v>
      </c>
      <c r="U59" s="69" t="s">
        <v>90</v>
      </c>
      <c r="V59" s="69" t="s">
        <v>91</v>
      </c>
      <c r="W59" s="69" t="s">
        <v>92</v>
      </c>
      <c r="X59" s="70" t="s">
        <v>93</v>
      </c>
      <c r="Y59" s="71"/>
      <c r="Z59" s="68" t="s">
        <v>94</v>
      </c>
      <c r="AA59" s="68" t="s">
        <v>94</v>
      </c>
      <c r="AB59" s="69" t="s">
        <v>88</v>
      </c>
      <c r="AC59" s="67" t="s">
        <v>95</v>
      </c>
    </row>
    <row r="60" spans="1:29" ht="12.75">
      <c r="A60" s="72" t="s">
        <v>95</v>
      </c>
      <c r="B60" s="72" t="s">
        <v>96</v>
      </c>
      <c r="C60" s="73" t="s">
        <v>97</v>
      </c>
      <c r="D60" s="73" t="s">
        <v>97</v>
      </c>
      <c r="E60" s="74" t="s">
        <v>98</v>
      </c>
      <c r="F60" s="74" t="s">
        <v>99</v>
      </c>
      <c r="G60" s="74"/>
      <c r="H60" s="74"/>
      <c r="I60" s="75" t="s">
        <v>97</v>
      </c>
      <c r="J60" s="75" t="s">
        <v>94</v>
      </c>
      <c r="K60" s="73"/>
      <c r="L60" s="73"/>
      <c r="M60" s="72" t="s">
        <v>96</v>
      </c>
      <c r="N60" s="72"/>
      <c r="O60" s="24">
        <v>150</v>
      </c>
      <c r="P60" s="72" t="s">
        <v>95</v>
      </c>
      <c r="Q60" s="72" t="s">
        <v>96</v>
      </c>
      <c r="R60" s="73" t="s">
        <v>97</v>
      </c>
      <c r="S60" s="73" t="s">
        <v>97</v>
      </c>
      <c r="T60" s="74" t="s">
        <v>98</v>
      </c>
      <c r="U60" s="74" t="s">
        <v>99</v>
      </c>
      <c r="V60" s="74"/>
      <c r="W60" s="74"/>
      <c r="X60" s="75" t="s">
        <v>97</v>
      </c>
      <c r="Y60" s="75" t="s">
        <v>94</v>
      </c>
      <c r="Z60" s="73"/>
      <c r="AA60" s="73"/>
      <c r="AB60" s="72" t="s">
        <v>96</v>
      </c>
      <c r="AC60" s="72"/>
    </row>
    <row r="61" spans="1:29" ht="16.5" customHeight="1">
      <c r="A61" s="104">
        <v>-5</v>
      </c>
      <c r="B61" s="105">
        <v>0</v>
      </c>
      <c r="C61" s="133">
        <v>3</v>
      </c>
      <c r="D61" s="133">
        <v>1</v>
      </c>
      <c r="E61" s="134" t="s">
        <v>576</v>
      </c>
      <c r="F61" s="89" t="s">
        <v>80</v>
      </c>
      <c r="G61" s="137" t="s">
        <v>387</v>
      </c>
      <c r="H61" s="136">
        <v>6</v>
      </c>
      <c r="I61" s="90">
        <v>200</v>
      </c>
      <c r="J61" s="90"/>
      <c r="K61" s="133">
        <v>6</v>
      </c>
      <c r="L61" s="133">
        <v>7</v>
      </c>
      <c r="M61" s="77">
        <v>2</v>
      </c>
      <c r="N61" s="76">
        <v>5</v>
      </c>
      <c r="O61" s="24"/>
      <c r="P61" s="104">
        <v>3.5</v>
      </c>
      <c r="Q61" s="105">
        <v>2</v>
      </c>
      <c r="R61" s="133">
        <v>3</v>
      </c>
      <c r="S61" s="133">
        <v>1</v>
      </c>
      <c r="T61" s="134" t="s">
        <v>425</v>
      </c>
      <c r="U61" s="89" t="s">
        <v>69</v>
      </c>
      <c r="V61" s="135" t="s">
        <v>577</v>
      </c>
      <c r="W61" s="136">
        <v>10</v>
      </c>
      <c r="X61" s="90">
        <v>170</v>
      </c>
      <c r="Y61" s="90"/>
      <c r="Z61" s="133">
        <v>6</v>
      </c>
      <c r="AA61" s="133">
        <v>7</v>
      </c>
      <c r="AB61" s="77">
        <v>0</v>
      </c>
      <c r="AC61" s="76">
        <v>-3.5</v>
      </c>
    </row>
    <row r="62" spans="1:29" ht="16.5" customHeight="1">
      <c r="A62" s="104">
        <v>5</v>
      </c>
      <c r="B62" s="105">
        <v>2</v>
      </c>
      <c r="C62" s="133">
        <v>8</v>
      </c>
      <c r="D62" s="133">
        <v>2</v>
      </c>
      <c r="E62" s="134" t="s">
        <v>578</v>
      </c>
      <c r="F62" s="89" t="s">
        <v>75</v>
      </c>
      <c r="G62" s="135" t="s">
        <v>579</v>
      </c>
      <c r="H62" s="136">
        <v>8</v>
      </c>
      <c r="I62" s="90">
        <v>690</v>
      </c>
      <c r="J62" s="90"/>
      <c r="K62" s="133">
        <v>5</v>
      </c>
      <c r="L62" s="133">
        <v>4</v>
      </c>
      <c r="M62" s="77">
        <v>0</v>
      </c>
      <c r="N62" s="76">
        <v>-5</v>
      </c>
      <c r="O62" s="24"/>
      <c r="P62" s="104">
        <v>-3.5</v>
      </c>
      <c r="Q62" s="105">
        <v>0</v>
      </c>
      <c r="R62" s="133">
        <v>8</v>
      </c>
      <c r="S62" s="133">
        <v>2</v>
      </c>
      <c r="T62" s="134" t="s">
        <v>580</v>
      </c>
      <c r="U62" s="89" t="s">
        <v>75</v>
      </c>
      <c r="V62" s="135" t="s">
        <v>195</v>
      </c>
      <c r="W62" s="136">
        <v>8</v>
      </c>
      <c r="X62" s="90"/>
      <c r="Y62" s="90">
        <v>100</v>
      </c>
      <c r="Z62" s="133">
        <v>5</v>
      </c>
      <c r="AA62" s="133">
        <v>4</v>
      </c>
      <c r="AB62" s="77">
        <v>2</v>
      </c>
      <c r="AC62" s="76">
        <v>3.5</v>
      </c>
    </row>
    <row r="63" spans="1:29" s="36" customFormat="1" ht="21" customHeight="1">
      <c r="A63" s="25"/>
      <c r="B63" s="25"/>
      <c r="C63" s="78"/>
      <c r="D63" s="78"/>
      <c r="E63" s="25"/>
      <c r="F63" s="25"/>
      <c r="G63" s="25"/>
      <c r="H63" s="25"/>
      <c r="I63" s="25"/>
      <c r="J63" s="25"/>
      <c r="K63" s="78"/>
      <c r="L63" s="78"/>
      <c r="M63" s="25"/>
      <c r="N63" s="25"/>
      <c r="O63" s="66"/>
      <c r="P63" s="25"/>
      <c r="Q63" s="25"/>
      <c r="R63" s="78"/>
      <c r="S63" s="78"/>
      <c r="T63" s="25"/>
      <c r="U63" s="25"/>
      <c r="V63" s="25"/>
      <c r="W63" s="25"/>
      <c r="X63" s="25"/>
      <c r="Y63" s="25"/>
      <c r="Z63" s="78"/>
      <c r="AA63" s="78"/>
      <c r="AB63" s="25"/>
      <c r="AC63" s="25"/>
    </row>
    <row r="64" spans="1:29" s="36" customFormat="1" ht="14.25">
      <c r="A64" s="107"/>
      <c r="B64" s="108" t="s">
        <v>30</v>
      </c>
      <c r="C64" s="109"/>
      <c r="D64" s="110"/>
      <c r="E64" s="108"/>
      <c r="F64" s="111" t="s">
        <v>581</v>
      </c>
      <c r="G64" s="112"/>
      <c r="H64" s="112"/>
      <c r="I64" s="113" t="s">
        <v>32</v>
      </c>
      <c r="J64" s="113"/>
      <c r="K64" s="114"/>
      <c r="L64" s="22"/>
      <c r="M64" s="115" t="s">
        <v>110</v>
      </c>
      <c r="N64" s="23"/>
      <c r="O64" s="24">
        <v>150</v>
      </c>
      <c r="P64" s="107"/>
      <c r="Q64" s="108" t="s">
        <v>30</v>
      </c>
      <c r="R64" s="109"/>
      <c r="S64" s="110"/>
      <c r="T64" s="108"/>
      <c r="U64" s="111" t="s">
        <v>582</v>
      </c>
      <c r="V64" s="112"/>
      <c r="W64" s="112"/>
      <c r="X64" s="113" t="s">
        <v>32</v>
      </c>
      <c r="Y64" s="113"/>
      <c r="Z64" s="114"/>
      <c r="AA64" s="22"/>
      <c r="AB64" s="115" t="s">
        <v>33</v>
      </c>
      <c r="AC64" s="23"/>
    </row>
    <row r="65" spans="1:29" s="36" customFormat="1" ht="12.75">
      <c r="A65" s="116"/>
      <c r="B65" s="116"/>
      <c r="C65" s="117"/>
      <c r="D65" s="117"/>
      <c r="E65" s="118"/>
      <c r="F65" s="118"/>
      <c r="G65" s="118"/>
      <c r="H65" s="118"/>
      <c r="I65" s="119" t="s">
        <v>36</v>
      </c>
      <c r="J65" s="119"/>
      <c r="K65" s="114"/>
      <c r="L65" s="22"/>
      <c r="M65" s="115" t="s">
        <v>38</v>
      </c>
      <c r="N65" s="23"/>
      <c r="O65" s="24">
        <v>150</v>
      </c>
      <c r="P65" s="116"/>
      <c r="Q65" s="116"/>
      <c r="R65" s="117"/>
      <c r="S65" s="117"/>
      <c r="T65" s="118"/>
      <c r="U65" s="118"/>
      <c r="V65" s="118"/>
      <c r="W65" s="118"/>
      <c r="X65" s="119" t="s">
        <v>36</v>
      </c>
      <c r="Y65" s="119"/>
      <c r="Z65" s="114"/>
      <c r="AA65" s="22"/>
      <c r="AB65" s="115" t="s">
        <v>112</v>
      </c>
      <c r="AC65" s="23"/>
    </row>
    <row r="66" spans="1:29" s="36" customFormat="1" ht="4.5" customHeight="1">
      <c r="A66" s="120"/>
      <c r="B66" s="121"/>
      <c r="C66" s="122"/>
      <c r="D66" s="123"/>
      <c r="E66" s="124"/>
      <c r="F66" s="125"/>
      <c r="G66" s="126"/>
      <c r="H66" s="126"/>
      <c r="I66" s="127"/>
      <c r="J66" s="127"/>
      <c r="K66" s="123"/>
      <c r="L66" s="122"/>
      <c r="M66" s="121"/>
      <c r="N66" s="128"/>
      <c r="O66" s="24"/>
      <c r="P66" s="120"/>
      <c r="Q66" s="121"/>
      <c r="R66" s="122"/>
      <c r="S66" s="123"/>
      <c r="T66" s="124"/>
      <c r="U66" s="125"/>
      <c r="V66" s="126"/>
      <c r="W66" s="126"/>
      <c r="X66" s="127"/>
      <c r="Y66" s="127"/>
      <c r="Z66" s="129"/>
      <c r="AA66" s="122"/>
      <c r="AB66" s="122"/>
      <c r="AC66" s="128"/>
    </row>
    <row r="67" spans="1:29" s="36" customFormat="1" ht="12.75" customHeight="1">
      <c r="A67" s="26" t="str">
        <f>$A$4</f>
        <v>2 сес.</v>
      </c>
      <c r="B67" s="27"/>
      <c r="C67" s="28"/>
      <c r="D67" s="28"/>
      <c r="E67" s="88"/>
      <c r="F67" s="29" t="s">
        <v>40</v>
      </c>
      <c r="G67" s="30" t="s">
        <v>177</v>
      </c>
      <c r="I67" s="31"/>
      <c r="J67" s="32"/>
      <c r="K67" s="32"/>
      <c r="L67" s="33"/>
      <c r="M67" s="99"/>
      <c r="N67" s="34"/>
      <c r="P67" s="26" t="str">
        <f>$A$4</f>
        <v>2 сес.</v>
      </c>
      <c r="Q67" s="27"/>
      <c r="R67" s="28"/>
      <c r="S67" s="28"/>
      <c r="T67" s="88"/>
      <c r="U67" s="29" t="s">
        <v>40</v>
      </c>
      <c r="V67" s="30" t="s">
        <v>583</v>
      </c>
      <c r="X67" s="31"/>
      <c r="Y67" s="32"/>
      <c r="Z67" s="32"/>
      <c r="AA67" s="33"/>
      <c r="AB67" s="99"/>
      <c r="AC67" s="34"/>
    </row>
    <row r="68" spans="1:29" s="36" customFormat="1" ht="12.75" customHeight="1">
      <c r="A68" s="37"/>
      <c r="B68" s="27"/>
      <c r="C68" s="28"/>
      <c r="D68" s="28"/>
      <c r="E68" s="88"/>
      <c r="F68" s="38" t="s">
        <v>43</v>
      </c>
      <c r="G68" s="30" t="s">
        <v>584</v>
      </c>
      <c r="I68" s="39"/>
      <c r="J68" s="33"/>
      <c r="K68" s="33"/>
      <c r="L68" s="43"/>
      <c r="M68" s="100">
        <f>(LEN(G67&amp;G68&amp;G69&amp;G70)-LEN(SUBSTITUTE(G67&amp;G68&amp;G69&amp;G70,"Т","")))*4+(LEN(G67&amp;G68&amp;G69&amp;G70)-LEN(SUBSTITUTE(G67&amp;G68&amp;G69&amp;G70,"К","")))*3+(LEN(G67&amp;G68&amp;G69&amp;G70)-LEN(SUBSTITUTE(G67&amp;G68&amp;G69&amp;G70,"Д","")))*2+(LEN(G67&amp;G68&amp;G69&amp;G70)-LEN(SUBSTITUTE(G67&amp;G68&amp;G69&amp;G70,"В","")))+0.1</f>
        <v>13.1</v>
      </c>
      <c r="N68" s="101"/>
      <c r="P68" s="37"/>
      <c r="Q68" s="27"/>
      <c r="R68" s="28"/>
      <c r="S68" s="28"/>
      <c r="T68" s="88"/>
      <c r="U68" s="38" t="s">
        <v>43</v>
      </c>
      <c r="V68" s="30" t="s">
        <v>585</v>
      </c>
      <c r="X68" s="39"/>
      <c r="Y68" s="33"/>
      <c r="Z68" s="33"/>
      <c r="AA68" s="43"/>
      <c r="AB68" s="100">
        <f>(LEN(V67&amp;V68&amp;V69&amp;V70)-LEN(SUBSTITUTE(V67&amp;V68&amp;V69&amp;V70,"Т","")))*4+(LEN(V67&amp;V68&amp;V69&amp;V70)-LEN(SUBSTITUTE(V67&amp;V68&amp;V69&amp;V70,"К","")))*3+(LEN(V67&amp;V68&amp;V69&amp;V70)-LEN(SUBSTITUTE(V67&amp;V68&amp;V69&amp;V70,"Д","")))*2+(LEN(V67&amp;V68&amp;V69&amp;V70)-LEN(SUBSTITUTE(V67&amp;V68&amp;V69&amp;V70,"В","")))+0.1</f>
        <v>11.1</v>
      </c>
      <c r="AC68" s="101"/>
    </row>
    <row r="69" spans="1:29" s="36" customFormat="1" ht="12.75" customHeight="1">
      <c r="A69" s="37"/>
      <c r="B69" s="27"/>
      <c r="C69" s="28"/>
      <c r="D69" s="28"/>
      <c r="E69" s="88"/>
      <c r="F69" s="38" t="s">
        <v>46</v>
      </c>
      <c r="G69" s="30" t="s">
        <v>586</v>
      </c>
      <c r="I69" s="31"/>
      <c r="J69" s="33"/>
      <c r="K69" s="33"/>
      <c r="L69" s="102">
        <f>(LEN(B71&amp;B72&amp;B73&amp;B74)-LEN(SUBSTITUTE(B71&amp;B72&amp;B73&amp;B74,"Т","")))*4+(LEN(B71&amp;B72&amp;B73&amp;B74)-LEN(SUBSTITUTE(B71&amp;B72&amp;B73&amp;B74,"К","")))*3+(LEN(B71&amp;B72&amp;B73&amp;B74)-LEN(SUBSTITUTE(B71&amp;B72&amp;B73&amp;B74,"Д","")))*2+(LEN(B71&amp;B72&amp;B73&amp;B74)-LEN(SUBSTITUTE(B71&amp;B72&amp;B73&amp;B74,"В","")))+0.1</f>
        <v>12.1</v>
      </c>
      <c r="M69" s="100" t="s">
        <v>48</v>
      </c>
      <c r="N69" s="103">
        <f>(LEN(J71&amp;J72&amp;J73&amp;J74)-LEN(SUBSTITUTE(J71&amp;J72&amp;J73&amp;J74,"Т","")))*4+(LEN(J71&amp;J72&amp;J73&amp;J74)-LEN(SUBSTITUTE(J71&amp;J72&amp;J73&amp;J74,"К","")))*3+(LEN(J71&amp;J72&amp;J73&amp;J74)-LEN(SUBSTITUTE(J71&amp;J72&amp;J73&amp;J74,"Д","")))*2+(LEN(J71&amp;J72&amp;J73&amp;J74)-LEN(SUBSTITUTE(J71&amp;J72&amp;J73&amp;J74,"В","")))+0.1</f>
        <v>11.1</v>
      </c>
      <c r="P69" s="37"/>
      <c r="Q69" s="27"/>
      <c r="R69" s="28"/>
      <c r="S69" s="28"/>
      <c r="T69" s="88"/>
      <c r="U69" s="38" t="s">
        <v>46</v>
      </c>
      <c r="V69" s="30" t="s">
        <v>329</v>
      </c>
      <c r="X69" s="31"/>
      <c r="Y69" s="33"/>
      <c r="Z69" s="33"/>
      <c r="AA69" s="102">
        <f>(LEN(Q71&amp;Q72&amp;Q73&amp;Q74)-LEN(SUBSTITUTE(Q71&amp;Q72&amp;Q73&amp;Q74,"Т","")))*4+(LEN(Q71&amp;Q72&amp;Q73&amp;Q74)-LEN(SUBSTITUTE(Q71&amp;Q72&amp;Q73&amp;Q74,"К","")))*3+(LEN(Q71&amp;Q72&amp;Q73&amp;Q74)-LEN(SUBSTITUTE(Q71&amp;Q72&amp;Q73&amp;Q74,"Д","")))*2+(LEN(Q71&amp;Q72&amp;Q73&amp;Q74)-LEN(SUBSTITUTE(Q71&amp;Q72&amp;Q73&amp;Q74,"В","")))+0.1</f>
        <v>5.1</v>
      </c>
      <c r="AB69" s="100" t="s">
        <v>48</v>
      </c>
      <c r="AC69" s="103">
        <f>(LEN(Y71&amp;Y72&amp;Y73&amp;Y74)-LEN(SUBSTITUTE(Y71&amp;Y72&amp;Y73&amp;Y74,"Т","")))*4+(LEN(Y71&amp;Y72&amp;Y73&amp;Y74)-LEN(SUBSTITUTE(Y71&amp;Y72&amp;Y73&amp;Y74,"К","")))*3+(LEN(Y71&amp;Y72&amp;Y73&amp;Y74)-LEN(SUBSTITUTE(Y71&amp;Y72&amp;Y73&amp;Y74,"Д","")))*2+(LEN(Y71&amp;Y72&amp;Y73&amp;Y74)-LEN(SUBSTITUTE(Y71&amp;Y72&amp;Y73&amp;Y74,"В","")))+0.1</f>
        <v>14.1</v>
      </c>
    </row>
    <row r="70" spans="1:29" s="36" customFormat="1" ht="12.75" customHeight="1">
      <c r="A70" s="37"/>
      <c r="B70" s="27"/>
      <c r="C70" s="28"/>
      <c r="D70" s="28"/>
      <c r="E70" s="88"/>
      <c r="F70" s="29" t="s">
        <v>50</v>
      </c>
      <c r="G70" s="30" t="s">
        <v>330</v>
      </c>
      <c r="I70" s="31"/>
      <c r="J70" s="33"/>
      <c r="K70" s="33"/>
      <c r="L70" s="43"/>
      <c r="M70" s="100">
        <f>(LEN(G75&amp;G76&amp;G77&amp;G78)-LEN(SUBSTITUTE(G75&amp;G76&amp;G77&amp;G78,"Т","")))*4+(LEN(G75&amp;G76&amp;G77&amp;G78)-LEN(SUBSTITUTE(G75&amp;G76&amp;G77&amp;G78,"К","")))*3+(LEN(G75&amp;G76&amp;G77&amp;G78)-LEN(SUBSTITUTE(G75&amp;G76&amp;G77&amp;G78,"Д","")))*2+(LEN(G75&amp;G76&amp;G77&amp;G78)-LEN(SUBSTITUTE(G75&amp;G76&amp;G77&amp;G78,"В","")))+0.1</f>
        <v>4.1</v>
      </c>
      <c r="N70" s="101"/>
      <c r="P70" s="37"/>
      <c r="Q70" s="27"/>
      <c r="R70" s="28"/>
      <c r="S70" s="28"/>
      <c r="T70" s="88"/>
      <c r="U70" s="29" t="s">
        <v>50</v>
      </c>
      <c r="V70" s="30" t="s">
        <v>587</v>
      </c>
      <c r="X70" s="31"/>
      <c r="Y70" s="33"/>
      <c r="Z70" s="33"/>
      <c r="AA70" s="43"/>
      <c r="AB70" s="100">
        <f>(LEN(V75&amp;V76&amp;V77&amp;V78)-LEN(SUBSTITUTE(V75&amp;V76&amp;V77&amp;V78,"Т","")))*4+(LEN(V75&amp;V76&amp;V77&amp;V78)-LEN(SUBSTITUTE(V75&amp;V76&amp;V77&amp;V78,"К","")))*3+(LEN(V75&amp;V76&amp;V77&amp;V78)-LEN(SUBSTITUTE(V75&amp;V76&amp;V77&amp;V78,"Д","")))*2+(LEN(V75&amp;V76&amp;V77&amp;V78)-LEN(SUBSTITUTE(V75&amp;V76&amp;V77&amp;V78,"В","")))+0.1</f>
        <v>10.1</v>
      </c>
      <c r="AC70" s="101"/>
    </row>
    <row r="71" spans="1:29" s="36" customFormat="1" ht="12.75" customHeight="1">
      <c r="A71" s="40" t="s">
        <v>40</v>
      </c>
      <c r="B71" s="41" t="s">
        <v>588</v>
      </c>
      <c r="C71" s="28"/>
      <c r="D71" s="28"/>
      <c r="E71" s="88"/>
      <c r="G71" s="31"/>
      <c r="I71" s="29" t="s">
        <v>40</v>
      </c>
      <c r="J71" s="42" t="s">
        <v>589</v>
      </c>
      <c r="K71" s="42"/>
      <c r="L71" s="31"/>
      <c r="M71" s="43"/>
      <c r="N71" s="34"/>
      <c r="P71" s="40" t="s">
        <v>40</v>
      </c>
      <c r="Q71" s="41" t="s">
        <v>590</v>
      </c>
      <c r="R71" s="28"/>
      <c r="S71" s="28"/>
      <c r="T71" s="88"/>
      <c r="V71" s="31"/>
      <c r="X71" s="29" t="s">
        <v>40</v>
      </c>
      <c r="Y71" s="42" t="s">
        <v>591</v>
      </c>
      <c r="Z71" s="42"/>
      <c r="AA71" s="31"/>
      <c r="AB71" s="43"/>
      <c r="AC71" s="34"/>
    </row>
    <row r="72" spans="1:29" s="36" customFormat="1" ht="12.75" customHeight="1">
      <c r="A72" s="44" t="s">
        <v>43</v>
      </c>
      <c r="B72" s="41" t="s">
        <v>592</v>
      </c>
      <c r="C72" s="45"/>
      <c r="D72" s="45"/>
      <c r="E72" s="88"/>
      <c r="G72" s="33"/>
      <c r="I72" s="38" t="s">
        <v>43</v>
      </c>
      <c r="J72" s="42" t="s">
        <v>508</v>
      </c>
      <c r="K72" s="42"/>
      <c r="L72" s="31"/>
      <c r="M72" s="43"/>
      <c r="N72" s="34"/>
      <c r="P72" s="44" t="s">
        <v>43</v>
      </c>
      <c r="Q72" s="41" t="s">
        <v>593</v>
      </c>
      <c r="R72" s="45"/>
      <c r="S72" s="45"/>
      <c r="T72" s="88"/>
      <c r="V72" s="33"/>
      <c r="X72" s="38" t="s">
        <v>43</v>
      </c>
      <c r="Y72" s="42" t="s">
        <v>594</v>
      </c>
      <c r="Z72" s="42"/>
      <c r="AA72" s="31"/>
      <c r="AB72" s="43"/>
      <c r="AC72" s="34"/>
    </row>
    <row r="73" spans="1:29" s="36" customFormat="1" ht="12.75" customHeight="1">
      <c r="A73" s="44" t="s">
        <v>46</v>
      </c>
      <c r="B73" s="41" t="s">
        <v>37</v>
      </c>
      <c r="C73" s="28"/>
      <c r="D73" s="28"/>
      <c r="E73" s="88"/>
      <c r="G73" s="33"/>
      <c r="I73" s="38" t="s">
        <v>46</v>
      </c>
      <c r="J73" s="42" t="s">
        <v>589</v>
      </c>
      <c r="K73" s="42"/>
      <c r="L73" s="31"/>
      <c r="M73" s="31"/>
      <c r="N73" s="34"/>
      <c r="P73" s="44" t="s">
        <v>46</v>
      </c>
      <c r="Q73" s="41" t="s">
        <v>595</v>
      </c>
      <c r="R73" s="28"/>
      <c r="S73" s="28"/>
      <c r="T73" s="88"/>
      <c r="V73" s="33"/>
      <c r="X73" s="38" t="s">
        <v>46</v>
      </c>
      <c r="Y73" s="42" t="s">
        <v>596</v>
      </c>
      <c r="Z73" s="42"/>
      <c r="AA73" s="31"/>
      <c r="AB73" s="31"/>
      <c r="AC73" s="34"/>
    </row>
    <row r="74" spans="1:29" s="36" customFormat="1" ht="12.75" customHeight="1">
      <c r="A74" s="40" t="s">
        <v>50</v>
      </c>
      <c r="B74" s="41" t="s">
        <v>85</v>
      </c>
      <c r="C74" s="45"/>
      <c r="D74" s="45"/>
      <c r="E74" s="88"/>
      <c r="G74" s="31"/>
      <c r="I74" s="29" t="s">
        <v>50</v>
      </c>
      <c r="J74" s="42" t="s">
        <v>597</v>
      </c>
      <c r="K74" s="42"/>
      <c r="L74" s="46" t="s">
        <v>65</v>
      </c>
      <c r="M74" s="43"/>
      <c r="N74" s="34"/>
      <c r="P74" s="40" t="s">
        <v>50</v>
      </c>
      <c r="Q74" s="41" t="s">
        <v>131</v>
      </c>
      <c r="R74" s="45"/>
      <c r="S74" s="45"/>
      <c r="T74" s="88"/>
      <c r="V74" s="31"/>
      <c r="X74" s="29" t="s">
        <v>50</v>
      </c>
      <c r="Y74" s="42" t="s">
        <v>244</v>
      </c>
      <c r="Z74" s="42"/>
      <c r="AA74" s="46" t="s">
        <v>65</v>
      </c>
      <c r="AB74" s="43"/>
      <c r="AC74" s="34"/>
    </row>
    <row r="75" spans="1:29" s="36" customFormat="1" ht="12.75" customHeight="1">
      <c r="A75" s="47"/>
      <c r="B75" s="45"/>
      <c r="C75" s="45"/>
      <c r="D75" s="45"/>
      <c r="E75" s="88"/>
      <c r="F75" s="29" t="s">
        <v>40</v>
      </c>
      <c r="G75" s="30" t="s">
        <v>211</v>
      </c>
      <c r="I75" s="31"/>
      <c r="K75" s="48" t="s">
        <v>69</v>
      </c>
      <c r="L75" s="49" t="s">
        <v>598</v>
      </c>
      <c r="M75" s="43"/>
      <c r="N75" s="34"/>
      <c r="P75" s="47"/>
      <c r="Q75" s="45"/>
      <c r="R75" s="45"/>
      <c r="S75" s="45"/>
      <c r="T75" s="88"/>
      <c r="U75" s="29" t="s">
        <v>40</v>
      </c>
      <c r="V75" s="30" t="s">
        <v>202</v>
      </c>
      <c r="X75" s="31"/>
      <c r="Z75" s="48" t="s">
        <v>69</v>
      </c>
      <c r="AA75" s="49" t="s">
        <v>599</v>
      </c>
      <c r="AB75" s="43"/>
      <c r="AC75" s="34"/>
    </row>
    <row r="76" spans="1:29" s="36" customFormat="1" ht="12.75" customHeight="1">
      <c r="A76" s="37"/>
      <c r="B76" s="50" t="s">
        <v>73</v>
      </c>
      <c r="C76" s="28"/>
      <c r="D76" s="28"/>
      <c r="E76" s="88"/>
      <c r="F76" s="38" t="s">
        <v>43</v>
      </c>
      <c r="G76" s="30" t="s">
        <v>600</v>
      </c>
      <c r="I76" s="31"/>
      <c r="K76" s="48" t="s">
        <v>75</v>
      </c>
      <c r="L76" s="49" t="s">
        <v>598</v>
      </c>
      <c r="M76" s="27"/>
      <c r="N76" s="34"/>
      <c r="P76" s="37"/>
      <c r="Q76" s="50" t="s">
        <v>73</v>
      </c>
      <c r="R76" s="28"/>
      <c r="S76" s="28"/>
      <c r="T76" s="88"/>
      <c r="U76" s="38" t="s">
        <v>43</v>
      </c>
      <c r="V76" s="30" t="s">
        <v>601</v>
      </c>
      <c r="X76" s="31"/>
      <c r="Z76" s="48" t="s">
        <v>75</v>
      </c>
      <c r="AA76" s="49" t="s">
        <v>602</v>
      </c>
      <c r="AB76" s="27"/>
      <c r="AC76" s="34"/>
    </row>
    <row r="77" spans="1:29" s="36" customFormat="1" ht="12.75" customHeight="1">
      <c r="A77" s="37"/>
      <c r="B77" s="51" t="s">
        <v>603</v>
      </c>
      <c r="C77" s="28"/>
      <c r="D77" s="28"/>
      <c r="E77" s="88"/>
      <c r="F77" s="38" t="s">
        <v>46</v>
      </c>
      <c r="G77" s="30" t="s">
        <v>604</v>
      </c>
      <c r="I77" s="43"/>
      <c r="K77" s="48" t="s">
        <v>80</v>
      </c>
      <c r="L77" s="52" t="s">
        <v>605</v>
      </c>
      <c r="M77" s="27"/>
      <c r="N77" s="34"/>
      <c r="P77" s="37"/>
      <c r="Q77" s="51" t="s">
        <v>606</v>
      </c>
      <c r="R77" s="28"/>
      <c r="S77" s="28"/>
      <c r="T77" s="88"/>
      <c r="U77" s="38" t="s">
        <v>46</v>
      </c>
      <c r="V77" s="30" t="s">
        <v>607</v>
      </c>
      <c r="X77" s="43"/>
      <c r="Z77" s="48" t="s">
        <v>80</v>
      </c>
      <c r="AA77" s="49" t="s">
        <v>608</v>
      </c>
      <c r="AB77" s="27"/>
      <c r="AC77" s="34"/>
    </row>
    <row r="78" spans="1:29" s="36" customFormat="1" ht="12.75" customHeight="1">
      <c r="A78" s="53"/>
      <c r="B78" s="54"/>
      <c r="C78" s="54"/>
      <c r="D78" s="54"/>
      <c r="E78" s="88"/>
      <c r="F78" s="29" t="s">
        <v>50</v>
      </c>
      <c r="G78" s="41" t="s">
        <v>609</v>
      </c>
      <c r="I78" s="54"/>
      <c r="K78" s="55" t="s">
        <v>86</v>
      </c>
      <c r="L78" s="56" t="s">
        <v>605</v>
      </c>
      <c r="M78" s="54"/>
      <c r="N78" s="57"/>
      <c r="P78" s="53"/>
      <c r="Q78" s="54"/>
      <c r="R78" s="54"/>
      <c r="S78" s="54"/>
      <c r="T78" s="88"/>
      <c r="U78" s="29" t="s">
        <v>50</v>
      </c>
      <c r="V78" s="41" t="s">
        <v>610</v>
      </c>
      <c r="X78" s="54"/>
      <c r="Z78" s="55" t="s">
        <v>86</v>
      </c>
      <c r="AA78" s="59" t="s">
        <v>608</v>
      </c>
      <c r="AB78" s="54"/>
      <c r="AC78" s="57"/>
    </row>
    <row r="79" spans="1:29" ht="4.5" customHeight="1">
      <c r="A79" s="60"/>
      <c r="B79" s="61"/>
      <c r="C79" s="62"/>
      <c r="D79" s="63"/>
      <c r="E79" s="130"/>
      <c r="F79" s="131"/>
      <c r="G79" s="132"/>
      <c r="H79" s="132"/>
      <c r="I79" s="64"/>
      <c r="J79" s="64"/>
      <c r="K79" s="63"/>
      <c r="L79" s="62"/>
      <c r="M79" s="61"/>
      <c r="N79" s="65"/>
      <c r="P79" s="60"/>
      <c r="Q79" s="61"/>
      <c r="R79" s="62"/>
      <c r="S79" s="63"/>
      <c r="T79" s="130"/>
      <c r="U79" s="131"/>
      <c r="V79" s="132"/>
      <c r="W79" s="132"/>
      <c r="X79" s="64"/>
      <c r="Y79" s="64"/>
      <c r="Z79" s="63"/>
      <c r="AA79" s="62"/>
      <c r="AB79" s="61"/>
      <c r="AC79" s="65"/>
    </row>
    <row r="80" spans="1:29" ht="12.75" customHeight="1">
      <c r="A80" s="67"/>
      <c r="B80" s="67" t="s">
        <v>88</v>
      </c>
      <c r="C80" s="68"/>
      <c r="D80" s="68"/>
      <c r="E80" s="69" t="s">
        <v>89</v>
      </c>
      <c r="F80" s="69" t="s">
        <v>90</v>
      </c>
      <c r="G80" s="69" t="s">
        <v>91</v>
      </c>
      <c r="H80" s="69" t="s">
        <v>92</v>
      </c>
      <c r="I80" s="70" t="s">
        <v>93</v>
      </c>
      <c r="J80" s="71"/>
      <c r="K80" s="68" t="s">
        <v>94</v>
      </c>
      <c r="L80" s="68" t="s">
        <v>94</v>
      </c>
      <c r="M80" s="69" t="s">
        <v>88</v>
      </c>
      <c r="N80" s="67" t="s">
        <v>95</v>
      </c>
      <c r="O80" s="24">
        <v>150</v>
      </c>
      <c r="P80" s="67"/>
      <c r="Q80" s="67" t="s">
        <v>88</v>
      </c>
      <c r="R80" s="68"/>
      <c r="S80" s="68"/>
      <c r="T80" s="69" t="s">
        <v>89</v>
      </c>
      <c r="U80" s="69" t="s">
        <v>90</v>
      </c>
      <c r="V80" s="69" t="s">
        <v>91</v>
      </c>
      <c r="W80" s="69" t="s">
        <v>92</v>
      </c>
      <c r="X80" s="70" t="s">
        <v>93</v>
      </c>
      <c r="Y80" s="71"/>
      <c r="Z80" s="68" t="s">
        <v>94</v>
      </c>
      <c r="AA80" s="68" t="s">
        <v>94</v>
      </c>
      <c r="AB80" s="69" t="s">
        <v>88</v>
      </c>
      <c r="AC80" s="67" t="s">
        <v>95</v>
      </c>
    </row>
    <row r="81" spans="1:29" ht="12.75">
      <c r="A81" s="72" t="s">
        <v>95</v>
      </c>
      <c r="B81" s="72" t="s">
        <v>96</v>
      </c>
      <c r="C81" s="73" t="s">
        <v>97</v>
      </c>
      <c r="D81" s="73" t="s">
        <v>97</v>
      </c>
      <c r="E81" s="74" t="s">
        <v>98</v>
      </c>
      <c r="F81" s="74" t="s">
        <v>99</v>
      </c>
      <c r="G81" s="74"/>
      <c r="H81" s="74"/>
      <c r="I81" s="75" t="s">
        <v>97</v>
      </c>
      <c r="J81" s="75" t="s">
        <v>94</v>
      </c>
      <c r="K81" s="73"/>
      <c r="L81" s="73"/>
      <c r="M81" s="72" t="s">
        <v>96</v>
      </c>
      <c r="N81" s="72"/>
      <c r="O81" s="24">
        <v>150</v>
      </c>
      <c r="P81" s="72" t="s">
        <v>95</v>
      </c>
      <c r="Q81" s="72" t="s">
        <v>96</v>
      </c>
      <c r="R81" s="73" t="s">
        <v>97</v>
      </c>
      <c r="S81" s="73" t="s">
        <v>97</v>
      </c>
      <c r="T81" s="74" t="s">
        <v>98</v>
      </c>
      <c r="U81" s="74" t="s">
        <v>99</v>
      </c>
      <c r="V81" s="74"/>
      <c r="W81" s="74"/>
      <c r="X81" s="75" t="s">
        <v>97</v>
      </c>
      <c r="Y81" s="75" t="s">
        <v>94</v>
      </c>
      <c r="Z81" s="73"/>
      <c r="AA81" s="73"/>
      <c r="AB81" s="72" t="s">
        <v>96</v>
      </c>
      <c r="AC81" s="72"/>
    </row>
    <row r="82" spans="1:29" ht="16.5" customHeight="1">
      <c r="A82" s="104">
        <v>0</v>
      </c>
      <c r="B82" s="105">
        <v>1</v>
      </c>
      <c r="C82" s="133">
        <v>3</v>
      </c>
      <c r="D82" s="133">
        <v>5</v>
      </c>
      <c r="E82" s="134" t="s">
        <v>102</v>
      </c>
      <c r="F82" s="89" t="s">
        <v>86</v>
      </c>
      <c r="G82" s="135" t="s">
        <v>278</v>
      </c>
      <c r="H82" s="136">
        <v>12</v>
      </c>
      <c r="I82" s="90"/>
      <c r="J82" s="90">
        <v>480</v>
      </c>
      <c r="K82" s="133">
        <v>4</v>
      </c>
      <c r="L82" s="133">
        <v>1</v>
      </c>
      <c r="M82" s="77">
        <v>1</v>
      </c>
      <c r="N82" s="76">
        <v>0</v>
      </c>
      <c r="O82" s="24"/>
      <c r="P82" s="104">
        <v>3.5</v>
      </c>
      <c r="Q82" s="105">
        <v>2</v>
      </c>
      <c r="R82" s="133">
        <v>3</v>
      </c>
      <c r="S82" s="133">
        <v>5</v>
      </c>
      <c r="T82" s="134" t="s">
        <v>576</v>
      </c>
      <c r="U82" s="89" t="s">
        <v>86</v>
      </c>
      <c r="V82" s="137" t="s">
        <v>459</v>
      </c>
      <c r="W82" s="136">
        <v>7</v>
      </c>
      <c r="X82" s="90">
        <v>100</v>
      </c>
      <c r="Y82" s="90"/>
      <c r="Z82" s="133">
        <v>4</v>
      </c>
      <c r="AA82" s="133">
        <v>1</v>
      </c>
      <c r="AB82" s="77">
        <v>0</v>
      </c>
      <c r="AC82" s="76">
        <v>-3.5</v>
      </c>
    </row>
    <row r="83" spans="1:29" ht="16.5" customHeight="1">
      <c r="A83" s="104">
        <v>0</v>
      </c>
      <c r="B83" s="105">
        <v>1</v>
      </c>
      <c r="C83" s="133">
        <v>6</v>
      </c>
      <c r="D83" s="133">
        <v>8</v>
      </c>
      <c r="E83" s="134" t="s">
        <v>611</v>
      </c>
      <c r="F83" s="89" t="s">
        <v>86</v>
      </c>
      <c r="G83" s="135" t="s">
        <v>190</v>
      </c>
      <c r="H83" s="136">
        <v>12</v>
      </c>
      <c r="I83" s="90"/>
      <c r="J83" s="90">
        <v>480</v>
      </c>
      <c r="K83" s="133">
        <v>2</v>
      </c>
      <c r="L83" s="133">
        <v>7</v>
      </c>
      <c r="M83" s="77">
        <v>1</v>
      </c>
      <c r="N83" s="76">
        <v>0</v>
      </c>
      <c r="O83" s="24"/>
      <c r="P83" s="104">
        <v>-3.5</v>
      </c>
      <c r="Q83" s="105">
        <v>0</v>
      </c>
      <c r="R83" s="133">
        <v>6</v>
      </c>
      <c r="S83" s="133">
        <v>8</v>
      </c>
      <c r="T83" s="134" t="s">
        <v>280</v>
      </c>
      <c r="U83" s="89" t="s">
        <v>75</v>
      </c>
      <c r="V83" s="137" t="s">
        <v>317</v>
      </c>
      <c r="W83" s="136">
        <v>5</v>
      </c>
      <c r="X83" s="90"/>
      <c r="Y83" s="90">
        <v>200</v>
      </c>
      <c r="Z83" s="133">
        <v>2</v>
      </c>
      <c r="AA83" s="133">
        <v>7</v>
      </c>
      <c r="AB83" s="77">
        <v>2</v>
      </c>
      <c r="AC83" s="76">
        <v>3.5</v>
      </c>
    </row>
    <row r="84" spans="1:29" s="36" customFormat="1" ht="37.5" customHeight="1">
      <c r="A84" s="25"/>
      <c r="B84" s="25"/>
      <c r="C84" s="78"/>
      <c r="D84" s="78"/>
      <c r="E84" s="25"/>
      <c r="F84" s="25"/>
      <c r="G84" s="25"/>
      <c r="H84" s="25"/>
      <c r="I84" s="25"/>
      <c r="J84" s="25"/>
      <c r="K84" s="78"/>
      <c r="L84" s="78"/>
      <c r="M84" s="25"/>
      <c r="N84" s="25"/>
      <c r="O84" s="66"/>
      <c r="P84" s="25"/>
      <c r="Q84" s="25"/>
      <c r="R84" s="78"/>
      <c r="S84" s="78"/>
      <c r="T84" s="25"/>
      <c r="U84" s="25"/>
      <c r="V84" s="25"/>
      <c r="W84" s="25"/>
      <c r="X84" s="25"/>
      <c r="Y84" s="25"/>
      <c r="Z84" s="78"/>
      <c r="AA84" s="78"/>
      <c r="AB84" s="25"/>
      <c r="AC84" s="25"/>
    </row>
    <row r="85" spans="1:29" s="36" customFormat="1" ht="14.25">
      <c r="A85" s="107"/>
      <c r="B85" s="108" t="s">
        <v>30</v>
      </c>
      <c r="C85" s="109"/>
      <c r="D85" s="110"/>
      <c r="E85" s="108"/>
      <c r="F85" s="111" t="s">
        <v>612</v>
      </c>
      <c r="G85" s="112"/>
      <c r="H85" s="112"/>
      <c r="I85" s="113" t="s">
        <v>32</v>
      </c>
      <c r="J85" s="113"/>
      <c r="K85" s="114"/>
      <c r="L85" s="22"/>
      <c r="M85" s="115" t="s">
        <v>35</v>
      </c>
      <c r="N85" s="23"/>
      <c r="O85" s="24">
        <v>150</v>
      </c>
      <c r="P85" s="107"/>
      <c r="Q85" s="108" t="s">
        <v>30</v>
      </c>
      <c r="R85" s="109"/>
      <c r="S85" s="110"/>
      <c r="T85" s="108"/>
      <c r="U85" s="111" t="s">
        <v>613</v>
      </c>
      <c r="V85" s="112"/>
      <c r="W85" s="112"/>
      <c r="X85" s="113" t="s">
        <v>32</v>
      </c>
      <c r="Y85" s="113"/>
      <c r="Z85" s="114"/>
      <c r="AA85" s="22"/>
      <c r="AB85" s="115" t="s">
        <v>108</v>
      </c>
      <c r="AC85" s="23"/>
    </row>
    <row r="86" spans="1:29" s="36" customFormat="1" ht="12.75">
      <c r="A86" s="116"/>
      <c r="B86" s="116"/>
      <c r="C86" s="117"/>
      <c r="D86" s="117"/>
      <c r="E86" s="118"/>
      <c r="F86" s="118"/>
      <c r="G86" s="118"/>
      <c r="H86" s="118"/>
      <c r="I86" s="119" t="s">
        <v>36</v>
      </c>
      <c r="J86" s="119"/>
      <c r="K86" s="114"/>
      <c r="L86" s="22"/>
      <c r="M86" s="115" t="s">
        <v>37</v>
      </c>
      <c r="N86" s="23"/>
      <c r="O86" s="24">
        <v>150</v>
      </c>
      <c r="P86" s="116"/>
      <c r="Q86" s="116"/>
      <c r="R86" s="117"/>
      <c r="S86" s="117"/>
      <c r="T86" s="118"/>
      <c r="U86" s="118"/>
      <c r="V86" s="118"/>
      <c r="W86" s="118"/>
      <c r="X86" s="119" t="s">
        <v>36</v>
      </c>
      <c r="Y86" s="119"/>
      <c r="Z86" s="114"/>
      <c r="AA86" s="22"/>
      <c r="AB86" s="115" t="s">
        <v>38</v>
      </c>
      <c r="AC86" s="23"/>
    </row>
    <row r="87" spans="1:29" s="36" customFormat="1" ht="4.5" customHeight="1">
      <c r="A87" s="120"/>
      <c r="B87" s="121"/>
      <c r="C87" s="122"/>
      <c r="D87" s="123"/>
      <c r="E87" s="124"/>
      <c r="F87" s="125"/>
      <c r="G87" s="126"/>
      <c r="H87" s="126"/>
      <c r="I87" s="127"/>
      <c r="J87" s="127"/>
      <c r="K87" s="123"/>
      <c r="L87" s="122"/>
      <c r="M87" s="121"/>
      <c r="N87" s="128"/>
      <c r="O87" s="24"/>
      <c r="P87" s="120"/>
      <c r="Q87" s="121"/>
      <c r="R87" s="122"/>
      <c r="S87" s="123"/>
      <c r="T87" s="124"/>
      <c r="U87" s="125"/>
      <c r="V87" s="126"/>
      <c r="W87" s="126"/>
      <c r="X87" s="127"/>
      <c r="Y87" s="127"/>
      <c r="Z87" s="129"/>
      <c r="AA87" s="122"/>
      <c r="AB87" s="127"/>
      <c r="AC87" s="128"/>
    </row>
    <row r="88" spans="1:29" s="36" customFormat="1" ht="12.75" customHeight="1">
      <c r="A88" s="26" t="str">
        <f>$A$4</f>
        <v>2 сес.</v>
      </c>
      <c r="B88" s="27"/>
      <c r="C88" s="28"/>
      <c r="D88" s="28"/>
      <c r="E88" s="88"/>
      <c r="F88" s="29" t="s">
        <v>40</v>
      </c>
      <c r="G88" s="30" t="s">
        <v>525</v>
      </c>
      <c r="I88" s="31"/>
      <c r="J88" s="32"/>
      <c r="K88" s="32"/>
      <c r="L88" s="33"/>
      <c r="M88" s="99"/>
      <c r="N88" s="34"/>
      <c r="P88" s="26" t="str">
        <f>$A$4</f>
        <v>2 сес.</v>
      </c>
      <c r="Q88" s="27"/>
      <c r="R88" s="28"/>
      <c r="S88" s="28"/>
      <c r="T88" s="88"/>
      <c r="U88" s="29" t="s">
        <v>40</v>
      </c>
      <c r="V88" s="30" t="s">
        <v>614</v>
      </c>
      <c r="X88" s="31"/>
      <c r="Y88" s="32"/>
      <c r="Z88" s="32"/>
      <c r="AA88" s="33"/>
      <c r="AB88" s="99"/>
      <c r="AC88" s="34"/>
    </row>
    <row r="89" spans="1:29" s="36" customFormat="1" ht="12.75" customHeight="1">
      <c r="A89" s="37"/>
      <c r="B89" s="27"/>
      <c r="C89" s="28"/>
      <c r="D89" s="28"/>
      <c r="E89" s="88"/>
      <c r="F89" s="38" t="s">
        <v>43</v>
      </c>
      <c r="G89" s="30" t="s">
        <v>615</v>
      </c>
      <c r="I89" s="39"/>
      <c r="J89" s="33"/>
      <c r="K89" s="33"/>
      <c r="L89" s="43"/>
      <c r="M89" s="100">
        <f>(LEN(G88&amp;G89&amp;G90&amp;G91)-LEN(SUBSTITUTE(G88&amp;G89&amp;G90&amp;G91,"Т","")))*4+(LEN(G88&amp;G89&amp;G90&amp;G91)-LEN(SUBSTITUTE(G88&amp;G89&amp;G90&amp;G91,"К","")))*3+(LEN(G88&amp;G89&amp;G90&amp;G91)-LEN(SUBSTITUTE(G88&amp;G89&amp;G90&amp;G91,"Д","")))*2+(LEN(G88&amp;G89&amp;G90&amp;G91)-LEN(SUBSTITUTE(G88&amp;G89&amp;G90&amp;G91,"В","")))+0.1</f>
        <v>15.1</v>
      </c>
      <c r="N89" s="101"/>
      <c r="P89" s="37"/>
      <c r="Q89" s="27"/>
      <c r="R89" s="28"/>
      <c r="S89" s="28"/>
      <c r="T89" s="88"/>
      <c r="U89" s="38" t="s">
        <v>43</v>
      </c>
      <c r="V89" s="30" t="s">
        <v>263</v>
      </c>
      <c r="X89" s="39"/>
      <c r="Y89" s="33"/>
      <c r="Z89" s="33"/>
      <c r="AA89" s="43"/>
      <c r="AB89" s="100">
        <f>(LEN(V88&amp;V89&amp;V90&amp;V91)-LEN(SUBSTITUTE(V88&amp;V89&amp;V90&amp;V91,"Т","")))*4+(LEN(V88&amp;V89&amp;V90&amp;V91)-LEN(SUBSTITUTE(V88&amp;V89&amp;V90&amp;V91,"К","")))*3+(LEN(V88&amp;V89&amp;V90&amp;V91)-LEN(SUBSTITUTE(V88&amp;V89&amp;V90&amp;V91,"Д","")))*2+(LEN(V88&amp;V89&amp;V90&amp;V91)-LEN(SUBSTITUTE(V88&amp;V89&amp;V90&amp;V91,"В","")))+0.1</f>
        <v>8.1</v>
      </c>
      <c r="AC89" s="101"/>
    </row>
    <row r="90" spans="1:29" s="36" customFormat="1" ht="12.75" customHeight="1">
      <c r="A90" s="37"/>
      <c r="B90" s="27"/>
      <c r="C90" s="28"/>
      <c r="D90" s="28"/>
      <c r="E90" s="88"/>
      <c r="F90" s="38" t="s">
        <v>46</v>
      </c>
      <c r="G90" s="30" t="s">
        <v>616</v>
      </c>
      <c r="I90" s="31"/>
      <c r="J90" s="33"/>
      <c r="K90" s="33"/>
      <c r="L90" s="102">
        <f>(LEN(B92&amp;B93&amp;B94&amp;B95)-LEN(SUBSTITUTE(B92&amp;B93&amp;B94&amp;B95,"Т","")))*4+(LEN(B92&amp;B93&amp;B94&amp;B95)-LEN(SUBSTITUTE(B92&amp;B93&amp;B94&amp;B95,"К","")))*3+(LEN(B92&amp;B93&amp;B94&amp;B95)-LEN(SUBSTITUTE(B92&amp;B93&amp;B94&amp;B95,"Д","")))*2+(LEN(B92&amp;B93&amp;B94&amp;B95)-LEN(SUBSTITUTE(B92&amp;B93&amp;B94&amp;B95,"В","")))+0.1</f>
        <v>8.1</v>
      </c>
      <c r="M90" s="100" t="s">
        <v>48</v>
      </c>
      <c r="N90" s="103">
        <f>(LEN(J92&amp;J93&amp;J94&amp;J95)-LEN(SUBSTITUTE(J92&amp;J93&amp;J94&amp;J95,"Т","")))*4+(LEN(J92&amp;J93&amp;J94&amp;J95)-LEN(SUBSTITUTE(J92&amp;J93&amp;J94&amp;J95,"К","")))*3+(LEN(J92&amp;J93&amp;J94&amp;J95)-LEN(SUBSTITUTE(J92&amp;J93&amp;J94&amp;J95,"Д","")))*2+(LEN(J92&amp;J93&amp;J94&amp;J95)-LEN(SUBSTITUTE(J92&amp;J93&amp;J94&amp;J95,"В","")))+0.1</f>
        <v>5.1</v>
      </c>
      <c r="P90" s="37"/>
      <c r="Q90" s="27"/>
      <c r="R90" s="28"/>
      <c r="S90" s="28"/>
      <c r="T90" s="88"/>
      <c r="U90" s="38" t="s">
        <v>46</v>
      </c>
      <c r="V90" s="30" t="s">
        <v>617</v>
      </c>
      <c r="X90" s="31"/>
      <c r="Y90" s="33"/>
      <c r="Z90" s="33"/>
      <c r="AA90" s="102">
        <f>(LEN(Q92&amp;Q93&amp;Q94&amp;Q95)-LEN(SUBSTITUTE(Q92&amp;Q93&amp;Q94&amp;Q95,"Т","")))*4+(LEN(Q92&amp;Q93&amp;Q94&amp;Q95)-LEN(SUBSTITUTE(Q92&amp;Q93&amp;Q94&amp;Q95,"К","")))*3+(LEN(Q92&amp;Q93&amp;Q94&amp;Q95)-LEN(SUBSTITUTE(Q92&amp;Q93&amp;Q94&amp;Q95,"Д","")))*2+(LEN(Q92&amp;Q93&amp;Q94&amp;Q95)-LEN(SUBSTITUTE(Q92&amp;Q93&amp;Q94&amp;Q95,"В","")))+0.1</f>
        <v>13.1</v>
      </c>
      <c r="AB90" s="100" t="s">
        <v>48</v>
      </c>
      <c r="AC90" s="103">
        <f>(LEN(Y92&amp;Y93&amp;Y94&amp;Y95)-LEN(SUBSTITUTE(Y92&amp;Y93&amp;Y94&amp;Y95,"Т","")))*4+(LEN(Y92&amp;Y93&amp;Y94&amp;Y95)-LEN(SUBSTITUTE(Y92&amp;Y93&amp;Y94&amp;Y95,"К","")))*3+(LEN(Y92&amp;Y93&amp;Y94&amp;Y95)-LEN(SUBSTITUTE(Y92&amp;Y93&amp;Y94&amp;Y95,"Д","")))*2+(LEN(Y92&amp;Y93&amp;Y94&amp;Y95)-LEN(SUBSTITUTE(Y92&amp;Y93&amp;Y94&amp;Y95,"В","")))+0.1</f>
        <v>8.1</v>
      </c>
    </row>
    <row r="91" spans="1:29" s="36" customFormat="1" ht="12.75" customHeight="1">
      <c r="A91" s="37"/>
      <c r="B91" s="27"/>
      <c r="C91" s="28"/>
      <c r="D91" s="28"/>
      <c r="E91" s="88"/>
      <c r="F91" s="29" t="s">
        <v>50</v>
      </c>
      <c r="G91" s="30" t="s">
        <v>548</v>
      </c>
      <c r="I91" s="31"/>
      <c r="J91" s="33"/>
      <c r="K91" s="33"/>
      <c r="L91" s="43"/>
      <c r="M91" s="100">
        <f>(LEN(G96&amp;G97&amp;G98&amp;G99)-LEN(SUBSTITUTE(G96&amp;G97&amp;G98&amp;G99,"Т","")))*4+(LEN(G96&amp;G97&amp;G98&amp;G99)-LEN(SUBSTITUTE(G96&amp;G97&amp;G98&amp;G99,"К","")))*3+(LEN(G96&amp;G97&amp;G98&amp;G99)-LEN(SUBSTITUTE(G96&amp;G97&amp;G98&amp;G99,"Д","")))*2+(LEN(G96&amp;G97&amp;G98&amp;G99)-LEN(SUBSTITUTE(G96&amp;G97&amp;G98&amp;G99,"В","")))+0.1</f>
        <v>12.1</v>
      </c>
      <c r="N91" s="101"/>
      <c r="P91" s="37"/>
      <c r="Q91" s="27"/>
      <c r="R91" s="28"/>
      <c r="S91" s="28"/>
      <c r="T91" s="88"/>
      <c r="U91" s="29" t="s">
        <v>50</v>
      </c>
      <c r="V91" s="30" t="s">
        <v>618</v>
      </c>
      <c r="X91" s="31"/>
      <c r="Y91" s="33"/>
      <c r="Z91" s="33"/>
      <c r="AA91" s="43"/>
      <c r="AB91" s="100">
        <f>(LEN(V96&amp;V97&amp;V98&amp;V99)-LEN(SUBSTITUTE(V96&amp;V97&amp;V98&amp;V99,"Т","")))*4+(LEN(V96&amp;V97&amp;V98&amp;V99)-LEN(SUBSTITUTE(V96&amp;V97&amp;V98&amp;V99,"К","")))*3+(LEN(V96&amp;V97&amp;V98&amp;V99)-LEN(SUBSTITUTE(V96&amp;V97&amp;V98&amp;V99,"Д","")))*2+(LEN(V96&amp;V97&amp;V98&amp;V99)-LEN(SUBSTITUTE(V96&amp;V97&amp;V98&amp;V99,"В","")))+0.1</f>
        <v>11.1</v>
      </c>
      <c r="AC91" s="101"/>
    </row>
    <row r="92" spans="1:29" s="36" customFormat="1" ht="12.75" customHeight="1">
      <c r="A92" s="40" t="s">
        <v>40</v>
      </c>
      <c r="B92" s="41" t="s">
        <v>619</v>
      </c>
      <c r="C92" s="28"/>
      <c r="D92" s="28"/>
      <c r="E92" s="88"/>
      <c r="G92" s="31"/>
      <c r="I92" s="29" t="s">
        <v>40</v>
      </c>
      <c r="J92" s="42" t="s">
        <v>620</v>
      </c>
      <c r="K92" s="42"/>
      <c r="L92" s="31"/>
      <c r="M92" s="43"/>
      <c r="N92" s="34"/>
      <c r="P92" s="40" t="s">
        <v>40</v>
      </c>
      <c r="Q92" s="41" t="s">
        <v>297</v>
      </c>
      <c r="R92" s="28"/>
      <c r="S92" s="28"/>
      <c r="T92" s="88"/>
      <c r="V92" s="31"/>
      <c r="X92" s="29" t="s">
        <v>40</v>
      </c>
      <c r="Y92" s="42" t="s">
        <v>621</v>
      </c>
      <c r="Z92" s="42"/>
      <c r="AA92" s="31"/>
      <c r="AB92" s="43"/>
      <c r="AC92" s="34"/>
    </row>
    <row r="93" spans="1:29" s="36" customFormat="1" ht="12.75" customHeight="1">
      <c r="A93" s="44" t="s">
        <v>43</v>
      </c>
      <c r="B93" s="41" t="s">
        <v>622</v>
      </c>
      <c r="C93" s="45"/>
      <c r="D93" s="45"/>
      <c r="E93" s="88"/>
      <c r="G93" s="33"/>
      <c r="I93" s="38" t="s">
        <v>43</v>
      </c>
      <c r="J93" s="42" t="s">
        <v>623</v>
      </c>
      <c r="K93" s="42"/>
      <c r="L93" s="31"/>
      <c r="M93" s="43"/>
      <c r="N93" s="34"/>
      <c r="P93" s="44" t="s">
        <v>43</v>
      </c>
      <c r="Q93" s="41" t="s">
        <v>115</v>
      </c>
      <c r="R93" s="45"/>
      <c r="S93" s="45"/>
      <c r="T93" s="88"/>
      <c r="V93" s="33"/>
      <c r="X93" s="38" t="s">
        <v>43</v>
      </c>
      <c r="Y93" s="42" t="s">
        <v>427</v>
      </c>
      <c r="Z93" s="42"/>
      <c r="AA93" s="31"/>
      <c r="AB93" s="43"/>
      <c r="AC93" s="34"/>
    </row>
    <row r="94" spans="1:29" s="36" customFormat="1" ht="12.75" customHeight="1">
      <c r="A94" s="44" t="s">
        <v>46</v>
      </c>
      <c r="B94" s="41" t="s">
        <v>624</v>
      </c>
      <c r="C94" s="28"/>
      <c r="D94" s="28"/>
      <c r="E94" s="88"/>
      <c r="G94" s="33"/>
      <c r="I94" s="38" t="s">
        <v>46</v>
      </c>
      <c r="J94" s="42" t="s">
        <v>501</v>
      </c>
      <c r="K94" s="42"/>
      <c r="L94" s="31"/>
      <c r="M94" s="31"/>
      <c r="N94" s="34"/>
      <c r="P94" s="44" t="s">
        <v>46</v>
      </c>
      <c r="Q94" s="41" t="s">
        <v>548</v>
      </c>
      <c r="R94" s="28"/>
      <c r="S94" s="28"/>
      <c r="T94" s="88"/>
      <c r="V94" s="33"/>
      <c r="X94" s="38" t="s">
        <v>46</v>
      </c>
      <c r="Y94" s="42" t="s">
        <v>625</v>
      </c>
      <c r="Z94" s="42"/>
      <c r="AA94" s="31"/>
      <c r="AB94" s="31"/>
      <c r="AC94" s="34"/>
    </row>
    <row r="95" spans="1:29" s="36" customFormat="1" ht="12.75" customHeight="1">
      <c r="A95" s="40" t="s">
        <v>50</v>
      </c>
      <c r="B95" s="41" t="s">
        <v>626</v>
      </c>
      <c r="C95" s="45"/>
      <c r="D95" s="45"/>
      <c r="E95" s="88"/>
      <c r="G95" s="31"/>
      <c r="I95" s="29" t="s">
        <v>50</v>
      </c>
      <c r="J95" s="42" t="s">
        <v>444</v>
      </c>
      <c r="K95" s="42"/>
      <c r="L95" s="46" t="s">
        <v>65</v>
      </c>
      <c r="M95" s="43"/>
      <c r="N95" s="34"/>
      <c r="P95" s="40" t="s">
        <v>50</v>
      </c>
      <c r="Q95" s="41" t="s">
        <v>372</v>
      </c>
      <c r="R95" s="45"/>
      <c r="S95" s="45"/>
      <c r="T95" s="88"/>
      <c r="V95" s="31"/>
      <c r="X95" s="29" t="s">
        <v>50</v>
      </c>
      <c r="Y95" s="42" t="s">
        <v>202</v>
      </c>
      <c r="Z95" s="42"/>
      <c r="AA95" s="46" t="s">
        <v>65</v>
      </c>
      <c r="AB95" s="43"/>
      <c r="AC95" s="34"/>
    </row>
    <row r="96" spans="1:29" s="36" customFormat="1" ht="12.75" customHeight="1">
      <c r="A96" s="47"/>
      <c r="B96" s="45"/>
      <c r="C96" s="45"/>
      <c r="D96" s="45"/>
      <c r="E96" s="88"/>
      <c r="F96" s="29" t="s">
        <v>40</v>
      </c>
      <c r="G96" s="30" t="s">
        <v>627</v>
      </c>
      <c r="I96" s="31"/>
      <c r="K96" s="48" t="s">
        <v>69</v>
      </c>
      <c r="L96" s="52" t="s">
        <v>628</v>
      </c>
      <c r="M96" s="43"/>
      <c r="N96" s="34"/>
      <c r="P96" s="47"/>
      <c r="Q96" s="45"/>
      <c r="R96" s="45"/>
      <c r="S96" s="45"/>
      <c r="T96" s="88"/>
      <c r="U96" s="29" t="s">
        <v>40</v>
      </c>
      <c r="V96" s="30" t="s">
        <v>629</v>
      </c>
      <c r="X96" s="31"/>
      <c r="Z96" s="48" t="s">
        <v>69</v>
      </c>
      <c r="AA96" s="49" t="s">
        <v>630</v>
      </c>
      <c r="AB96" s="43"/>
      <c r="AC96" s="34"/>
    </row>
    <row r="97" spans="1:29" s="36" customFormat="1" ht="12.75" customHeight="1">
      <c r="A97" s="37"/>
      <c r="B97" s="50" t="s">
        <v>73</v>
      </c>
      <c r="C97" s="28"/>
      <c r="D97" s="28"/>
      <c r="E97" s="88"/>
      <c r="F97" s="38" t="s">
        <v>43</v>
      </c>
      <c r="G97" s="30" t="s">
        <v>631</v>
      </c>
      <c r="I97" s="31"/>
      <c r="K97" s="48" t="s">
        <v>75</v>
      </c>
      <c r="L97" s="52" t="s">
        <v>628</v>
      </c>
      <c r="M97" s="27"/>
      <c r="N97" s="34"/>
      <c r="P97" s="37"/>
      <c r="Q97" s="50" t="s">
        <v>73</v>
      </c>
      <c r="R97" s="28"/>
      <c r="S97" s="28"/>
      <c r="T97" s="88"/>
      <c r="U97" s="38" t="s">
        <v>43</v>
      </c>
      <c r="V97" s="30" t="s">
        <v>632</v>
      </c>
      <c r="X97" s="31"/>
      <c r="Z97" s="48" t="s">
        <v>75</v>
      </c>
      <c r="AA97" s="49" t="s">
        <v>630</v>
      </c>
      <c r="AB97" s="27"/>
      <c r="AC97" s="34"/>
    </row>
    <row r="98" spans="1:29" s="36" customFormat="1" ht="12.75" customHeight="1">
      <c r="A98" s="37"/>
      <c r="B98" s="51" t="s">
        <v>633</v>
      </c>
      <c r="C98" s="28"/>
      <c r="D98" s="28"/>
      <c r="E98" s="88"/>
      <c r="F98" s="38" t="s">
        <v>46</v>
      </c>
      <c r="G98" s="30" t="s">
        <v>634</v>
      </c>
      <c r="I98" s="43"/>
      <c r="K98" s="48" t="s">
        <v>80</v>
      </c>
      <c r="L98" s="49" t="s">
        <v>635</v>
      </c>
      <c r="M98" s="27"/>
      <c r="N98" s="34"/>
      <c r="P98" s="37"/>
      <c r="Q98" s="51" t="s">
        <v>636</v>
      </c>
      <c r="R98" s="28"/>
      <c r="S98" s="28"/>
      <c r="T98" s="88"/>
      <c r="U98" s="38" t="s">
        <v>46</v>
      </c>
      <c r="V98" s="30" t="s">
        <v>138</v>
      </c>
      <c r="X98" s="43"/>
      <c r="Z98" s="48" t="s">
        <v>80</v>
      </c>
      <c r="AA98" s="49" t="s">
        <v>637</v>
      </c>
      <c r="AB98" s="27"/>
      <c r="AC98" s="34"/>
    </row>
    <row r="99" spans="1:29" s="36" customFormat="1" ht="12.75" customHeight="1">
      <c r="A99" s="53"/>
      <c r="B99" s="54"/>
      <c r="C99" s="54"/>
      <c r="D99" s="54"/>
      <c r="E99" s="88"/>
      <c r="F99" s="29" t="s">
        <v>50</v>
      </c>
      <c r="G99" s="41" t="s">
        <v>638</v>
      </c>
      <c r="I99" s="54"/>
      <c r="K99" s="55" t="s">
        <v>86</v>
      </c>
      <c r="L99" s="59" t="s">
        <v>639</v>
      </c>
      <c r="M99" s="54"/>
      <c r="N99" s="57"/>
      <c r="P99" s="53"/>
      <c r="Q99" s="54"/>
      <c r="R99" s="54"/>
      <c r="S99" s="54"/>
      <c r="T99" s="88"/>
      <c r="U99" s="29" t="s">
        <v>50</v>
      </c>
      <c r="V99" s="41" t="s">
        <v>463</v>
      </c>
      <c r="X99" s="54"/>
      <c r="Z99" s="55" t="s">
        <v>86</v>
      </c>
      <c r="AA99" s="59" t="s">
        <v>640</v>
      </c>
      <c r="AB99" s="54"/>
      <c r="AC99" s="57"/>
    </row>
    <row r="100" spans="1:29" ht="4.5" customHeight="1">
      <c r="A100" s="60"/>
      <c r="B100" s="61"/>
      <c r="C100" s="62"/>
      <c r="D100" s="63"/>
      <c r="E100" s="130"/>
      <c r="F100" s="131"/>
      <c r="G100" s="132"/>
      <c r="H100" s="132"/>
      <c r="I100" s="64"/>
      <c r="J100" s="64"/>
      <c r="K100" s="63"/>
      <c r="L100" s="62"/>
      <c r="M100" s="61"/>
      <c r="N100" s="65"/>
      <c r="P100" s="60"/>
      <c r="Q100" s="61"/>
      <c r="R100" s="62"/>
      <c r="S100" s="63"/>
      <c r="T100" s="130"/>
      <c r="U100" s="131"/>
      <c r="V100" s="132"/>
      <c r="W100" s="132"/>
      <c r="X100" s="64"/>
      <c r="Y100" s="64"/>
      <c r="Z100" s="63"/>
      <c r="AA100" s="62"/>
      <c r="AB100" s="61"/>
      <c r="AC100" s="65"/>
    </row>
    <row r="101" spans="1:29" ht="12.75" customHeight="1">
      <c r="A101" s="67"/>
      <c r="B101" s="67" t="s">
        <v>88</v>
      </c>
      <c r="C101" s="68"/>
      <c r="D101" s="68"/>
      <c r="E101" s="69" t="s">
        <v>89</v>
      </c>
      <c r="F101" s="69" t="s">
        <v>90</v>
      </c>
      <c r="G101" s="69" t="s">
        <v>91</v>
      </c>
      <c r="H101" s="69" t="s">
        <v>92</v>
      </c>
      <c r="I101" s="70" t="s">
        <v>93</v>
      </c>
      <c r="J101" s="71"/>
      <c r="K101" s="68" t="s">
        <v>94</v>
      </c>
      <c r="L101" s="68" t="s">
        <v>94</v>
      </c>
      <c r="M101" s="69" t="s">
        <v>88</v>
      </c>
      <c r="N101" s="67" t="s">
        <v>95</v>
      </c>
      <c r="O101" s="24">
        <v>150</v>
      </c>
      <c r="P101" s="67"/>
      <c r="Q101" s="67" t="s">
        <v>88</v>
      </c>
      <c r="R101" s="68"/>
      <c r="S101" s="68"/>
      <c r="T101" s="69" t="s">
        <v>89</v>
      </c>
      <c r="U101" s="69" t="s">
        <v>90</v>
      </c>
      <c r="V101" s="69" t="s">
        <v>91</v>
      </c>
      <c r="W101" s="69" t="s">
        <v>92</v>
      </c>
      <c r="X101" s="70" t="s">
        <v>93</v>
      </c>
      <c r="Y101" s="71"/>
      <c r="Z101" s="68" t="s">
        <v>94</v>
      </c>
      <c r="AA101" s="68" t="s">
        <v>94</v>
      </c>
      <c r="AB101" s="69" t="s">
        <v>88</v>
      </c>
      <c r="AC101" s="67" t="s">
        <v>95</v>
      </c>
    </row>
    <row r="102" spans="1:29" ht="12.75">
      <c r="A102" s="72" t="s">
        <v>95</v>
      </c>
      <c r="B102" s="72" t="s">
        <v>96</v>
      </c>
      <c r="C102" s="73" t="s">
        <v>97</v>
      </c>
      <c r="D102" s="73" t="s">
        <v>97</v>
      </c>
      <c r="E102" s="74" t="s">
        <v>98</v>
      </c>
      <c r="F102" s="74" t="s">
        <v>99</v>
      </c>
      <c r="G102" s="74"/>
      <c r="H102" s="74"/>
      <c r="I102" s="75" t="s">
        <v>97</v>
      </c>
      <c r="J102" s="75" t="s">
        <v>94</v>
      </c>
      <c r="K102" s="73"/>
      <c r="L102" s="73"/>
      <c r="M102" s="72" t="s">
        <v>96</v>
      </c>
      <c r="N102" s="72"/>
      <c r="O102" s="24">
        <v>150</v>
      </c>
      <c r="P102" s="72" t="s">
        <v>95</v>
      </c>
      <c r="Q102" s="72" t="s">
        <v>96</v>
      </c>
      <c r="R102" s="73" t="s">
        <v>97</v>
      </c>
      <c r="S102" s="73" t="s">
        <v>97</v>
      </c>
      <c r="T102" s="74" t="s">
        <v>98</v>
      </c>
      <c r="U102" s="74" t="s">
        <v>99</v>
      </c>
      <c r="V102" s="74"/>
      <c r="W102" s="74"/>
      <c r="X102" s="75" t="s">
        <v>97</v>
      </c>
      <c r="Y102" s="75" t="s">
        <v>94</v>
      </c>
      <c r="Z102" s="73"/>
      <c r="AA102" s="73"/>
      <c r="AB102" s="72" t="s">
        <v>96</v>
      </c>
      <c r="AC102" s="72"/>
    </row>
    <row r="103" spans="1:29" ht="16.5" customHeight="1">
      <c r="A103" s="104">
        <v>5</v>
      </c>
      <c r="B103" s="105">
        <v>2</v>
      </c>
      <c r="C103" s="133">
        <v>3</v>
      </c>
      <c r="D103" s="133">
        <v>5</v>
      </c>
      <c r="E103" s="134" t="s">
        <v>100</v>
      </c>
      <c r="F103" s="89" t="s">
        <v>75</v>
      </c>
      <c r="G103" s="137" t="s">
        <v>641</v>
      </c>
      <c r="H103" s="136">
        <v>10</v>
      </c>
      <c r="I103" s="90">
        <v>430</v>
      </c>
      <c r="J103" s="90"/>
      <c r="K103" s="133">
        <v>4</v>
      </c>
      <c r="L103" s="133">
        <v>1</v>
      </c>
      <c r="M103" s="77">
        <v>0</v>
      </c>
      <c r="N103" s="76">
        <v>-5</v>
      </c>
      <c r="O103" s="24"/>
      <c r="P103" s="104">
        <v>-5</v>
      </c>
      <c r="Q103" s="105">
        <v>0</v>
      </c>
      <c r="R103" s="133">
        <v>3</v>
      </c>
      <c r="S103" s="133">
        <v>2</v>
      </c>
      <c r="T103" s="134" t="s">
        <v>576</v>
      </c>
      <c r="U103" s="89" t="s">
        <v>75</v>
      </c>
      <c r="V103" s="137" t="s">
        <v>641</v>
      </c>
      <c r="W103" s="136">
        <v>10</v>
      </c>
      <c r="X103" s="90">
        <v>170</v>
      </c>
      <c r="Y103" s="90"/>
      <c r="Z103" s="133">
        <v>7</v>
      </c>
      <c r="AA103" s="133">
        <v>5</v>
      </c>
      <c r="AB103" s="77">
        <v>2</v>
      </c>
      <c r="AC103" s="76">
        <v>5</v>
      </c>
    </row>
    <row r="104" spans="1:29" ht="16.5" customHeight="1">
      <c r="A104" s="104">
        <v>-5</v>
      </c>
      <c r="B104" s="105">
        <v>0</v>
      </c>
      <c r="C104" s="133">
        <v>6</v>
      </c>
      <c r="D104" s="133">
        <v>8</v>
      </c>
      <c r="E104" s="134" t="s">
        <v>100</v>
      </c>
      <c r="F104" s="89" t="s">
        <v>69</v>
      </c>
      <c r="G104" s="135" t="s">
        <v>642</v>
      </c>
      <c r="H104" s="136">
        <v>8</v>
      </c>
      <c r="I104" s="90"/>
      <c r="J104" s="90">
        <v>50</v>
      </c>
      <c r="K104" s="133">
        <v>2</v>
      </c>
      <c r="L104" s="133">
        <v>7</v>
      </c>
      <c r="M104" s="77">
        <v>2</v>
      </c>
      <c r="N104" s="76">
        <v>5</v>
      </c>
      <c r="O104" s="24"/>
      <c r="P104" s="104">
        <v>5</v>
      </c>
      <c r="Q104" s="105">
        <v>2</v>
      </c>
      <c r="R104" s="133">
        <v>4</v>
      </c>
      <c r="S104" s="133">
        <v>6</v>
      </c>
      <c r="T104" s="134" t="s">
        <v>643</v>
      </c>
      <c r="U104" s="89" t="s">
        <v>75</v>
      </c>
      <c r="V104" s="137" t="s">
        <v>235</v>
      </c>
      <c r="W104" s="136">
        <v>10</v>
      </c>
      <c r="X104" s="90">
        <v>620</v>
      </c>
      <c r="Y104" s="90"/>
      <c r="Z104" s="133">
        <v>8</v>
      </c>
      <c r="AA104" s="133">
        <v>1</v>
      </c>
      <c r="AB104" s="77">
        <v>0</v>
      </c>
      <c r="AC104" s="76">
        <v>-5</v>
      </c>
    </row>
    <row r="105" spans="1:29" s="36" customFormat="1" ht="37.5" customHeight="1">
      <c r="A105" s="25"/>
      <c r="B105" s="25"/>
      <c r="C105" s="78"/>
      <c r="D105" s="78"/>
      <c r="E105" s="25"/>
      <c r="F105" s="25"/>
      <c r="G105" s="25"/>
      <c r="H105" s="25"/>
      <c r="I105" s="25"/>
      <c r="J105" s="25"/>
      <c r="K105" s="78"/>
      <c r="L105" s="78"/>
      <c r="M105" s="25"/>
      <c r="N105" s="25"/>
      <c r="O105" s="66"/>
      <c r="P105" s="25"/>
      <c r="Q105" s="25"/>
      <c r="R105" s="78"/>
      <c r="S105" s="78"/>
      <c r="T105" s="25"/>
      <c r="U105" s="25"/>
      <c r="V105" s="25"/>
      <c r="W105" s="25"/>
      <c r="X105" s="25"/>
      <c r="Y105" s="25"/>
      <c r="Z105" s="78"/>
      <c r="AA105" s="78"/>
      <c r="AB105" s="25"/>
      <c r="AC105" s="25"/>
    </row>
    <row r="106" spans="1:29" s="36" customFormat="1" ht="14.25">
      <c r="A106" s="107"/>
      <c r="B106" s="108" t="s">
        <v>30</v>
      </c>
      <c r="C106" s="109"/>
      <c r="D106" s="110"/>
      <c r="E106" s="108"/>
      <c r="F106" s="111" t="s">
        <v>186</v>
      </c>
      <c r="G106" s="112"/>
      <c r="H106" s="112"/>
      <c r="I106" s="113" t="s">
        <v>32</v>
      </c>
      <c r="J106" s="113"/>
      <c r="K106" s="114"/>
      <c r="L106" s="22"/>
      <c r="M106" s="115" t="s">
        <v>110</v>
      </c>
      <c r="N106" s="23"/>
      <c r="O106" s="24">
        <v>150</v>
      </c>
      <c r="P106" s="107"/>
      <c r="Q106" s="108" t="s">
        <v>30</v>
      </c>
      <c r="R106" s="109"/>
      <c r="S106" s="110"/>
      <c r="T106" s="108"/>
      <c r="U106" s="111" t="s">
        <v>31</v>
      </c>
      <c r="V106" s="112"/>
      <c r="W106" s="112"/>
      <c r="X106" s="113" t="s">
        <v>32</v>
      </c>
      <c r="Y106" s="113"/>
      <c r="Z106" s="114"/>
      <c r="AA106" s="22"/>
      <c r="AB106" s="115" t="s">
        <v>33</v>
      </c>
      <c r="AC106" s="23"/>
    </row>
    <row r="107" spans="1:29" s="36" customFormat="1" ht="12.75">
      <c r="A107" s="116"/>
      <c r="B107" s="116"/>
      <c r="C107" s="117"/>
      <c r="D107" s="117"/>
      <c r="E107" s="118"/>
      <c r="F107" s="118"/>
      <c r="G107" s="118"/>
      <c r="H107" s="118"/>
      <c r="I107" s="119" t="s">
        <v>36</v>
      </c>
      <c r="J107" s="119"/>
      <c r="K107" s="114"/>
      <c r="L107" s="22"/>
      <c r="M107" s="115" t="s">
        <v>111</v>
      </c>
      <c r="N107" s="23"/>
      <c r="O107" s="24">
        <v>150</v>
      </c>
      <c r="P107" s="116"/>
      <c r="Q107" s="116"/>
      <c r="R107" s="117"/>
      <c r="S107" s="117"/>
      <c r="T107" s="118"/>
      <c r="U107" s="118"/>
      <c r="V107" s="118"/>
      <c r="W107" s="118"/>
      <c r="X107" s="119" t="s">
        <v>36</v>
      </c>
      <c r="Y107" s="119"/>
      <c r="Z107" s="114"/>
      <c r="AA107" s="22"/>
      <c r="AB107" s="115" t="s">
        <v>37</v>
      </c>
      <c r="AC107" s="23"/>
    </row>
    <row r="108" spans="1:29" s="36" customFormat="1" ht="4.5" customHeight="1">
      <c r="A108" s="120"/>
      <c r="B108" s="121"/>
      <c r="C108" s="122"/>
      <c r="D108" s="123"/>
      <c r="E108" s="124"/>
      <c r="F108" s="125"/>
      <c r="G108" s="126"/>
      <c r="H108" s="126"/>
      <c r="I108" s="127"/>
      <c r="J108" s="127"/>
      <c r="K108" s="123"/>
      <c r="L108" s="122"/>
      <c r="M108" s="121"/>
      <c r="N108" s="128"/>
      <c r="O108" s="24"/>
      <c r="P108" s="120"/>
      <c r="Q108" s="121"/>
      <c r="R108" s="122"/>
      <c r="S108" s="123"/>
      <c r="T108" s="124"/>
      <c r="U108" s="125"/>
      <c r="V108" s="126"/>
      <c r="W108" s="126"/>
      <c r="X108" s="127"/>
      <c r="Y108" s="127"/>
      <c r="Z108" s="129"/>
      <c r="AA108" s="122"/>
      <c r="AB108" s="127"/>
      <c r="AC108" s="128"/>
    </row>
    <row r="109" spans="1:29" s="36" customFormat="1" ht="12.75" customHeight="1">
      <c r="A109" s="26" t="str">
        <f>$A$4</f>
        <v>2 сес.</v>
      </c>
      <c r="B109" s="27"/>
      <c r="C109" s="28"/>
      <c r="D109" s="28"/>
      <c r="E109" s="88"/>
      <c r="F109" s="29" t="s">
        <v>40</v>
      </c>
      <c r="G109" s="30" t="s">
        <v>644</v>
      </c>
      <c r="I109" s="31"/>
      <c r="J109" s="32"/>
      <c r="K109" s="32"/>
      <c r="L109" s="33"/>
      <c r="M109" s="99"/>
      <c r="N109" s="34"/>
      <c r="O109" s="35"/>
      <c r="P109" s="26" t="str">
        <f>$A$4</f>
        <v>2 сес.</v>
      </c>
      <c r="Q109" s="27"/>
      <c r="R109" s="28"/>
      <c r="S109" s="28"/>
      <c r="T109" s="88"/>
      <c r="U109" s="29" t="s">
        <v>40</v>
      </c>
      <c r="V109" s="30" t="s">
        <v>645</v>
      </c>
      <c r="X109" s="31"/>
      <c r="Y109" s="32"/>
      <c r="Z109" s="32"/>
      <c r="AA109" s="33"/>
      <c r="AB109" s="99"/>
      <c r="AC109" s="34"/>
    </row>
    <row r="110" spans="1:29" s="36" customFormat="1" ht="12.75" customHeight="1">
      <c r="A110" s="37"/>
      <c r="B110" s="27"/>
      <c r="C110" s="28"/>
      <c r="D110" s="28"/>
      <c r="E110" s="88"/>
      <c r="F110" s="38" t="s">
        <v>43</v>
      </c>
      <c r="G110" s="30" t="s">
        <v>638</v>
      </c>
      <c r="I110" s="39"/>
      <c r="J110" s="33"/>
      <c r="K110" s="33"/>
      <c r="L110" s="43"/>
      <c r="M110" s="100">
        <f>(LEN(G109&amp;G110&amp;G111&amp;G112)-LEN(SUBSTITUTE(G109&amp;G110&amp;G111&amp;G112,"Т","")))*4+(LEN(G109&amp;G110&amp;G111&amp;G112)-LEN(SUBSTITUTE(G109&amp;G110&amp;G111&amp;G112,"К","")))*3+(LEN(G109&amp;G110&amp;G111&amp;G112)-LEN(SUBSTITUTE(G109&amp;G110&amp;G111&amp;G112,"Д","")))*2+(LEN(G109&amp;G110&amp;G111&amp;G112)-LEN(SUBSTITUTE(G109&amp;G110&amp;G111&amp;G112,"В","")))+0.1</f>
        <v>11.1</v>
      </c>
      <c r="N110" s="101"/>
      <c r="O110" s="35"/>
      <c r="P110" s="37"/>
      <c r="Q110" s="27"/>
      <c r="R110" s="28"/>
      <c r="S110" s="28"/>
      <c r="T110" s="88"/>
      <c r="U110" s="38" t="s">
        <v>43</v>
      </c>
      <c r="V110" s="30" t="s">
        <v>393</v>
      </c>
      <c r="X110" s="39"/>
      <c r="Y110" s="33"/>
      <c r="Z110" s="33"/>
      <c r="AA110" s="43"/>
      <c r="AB110" s="100">
        <f>(LEN(V109&amp;V110&amp;V111&amp;V112)-LEN(SUBSTITUTE(V109&amp;V110&amp;V111&amp;V112,"Т","")))*4+(LEN(V109&amp;V110&amp;V111&amp;V112)-LEN(SUBSTITUTE(V109&amp;V110&amp;V111&amp;V112,"К","")))*3+(LEN(V109&amp;V110&amp;V111&amp;V112)-LEN(SUBSTITUTE(V109&amp;V110&amp;V111&amp;V112,"Д","")))*2+(LEN(V109&amp;V110&amp;V111&amp;V112)-LEN(SUBSTITUTE(V109&amp;V110&amp;V111&amp;V112,"В","")))+0.1</f>
        <v>13.1</v>
      </c>
      <c r="AC110" s="101"/>
    </row>
    <row r="111" spans="1:29" s="36" customFormat="1" ht="12.75" customHeight="1">
      <c r="A111" s="37"/>
      <c r="B111" s="27"/>
      <c r="C111" s="28"/>
      <c r="D111" s="28"/>
      <c r="E111" s="88"/>
      <c r="F111" s="38" t="s">
        <v>46</v>
      </c>
      <c r="G111" s="30" t="s">
        <v>646</v>
      </c>
      <c r="I111" s="31"/>
      <c r="J111" s="33"/>
      <c r="K111" s="33"/>
      <c r="L111" s="102">
        <f>(LEN(B113&amp;B114&amp;B115&amp;B116)-LEN(SUBSTITUTE(B113&amp;B114&amp;B115&amp;B116,"Т","")))*4+(LEN(B113&amp;B114&amp;B115&amp;B116)-LEN(SUBSTITUTE(B113&amp;B114&amp;B115&amp;B116,"К","")))*3+(LEN(B113&amp;B114&amp;B115&amp;B116)-LEN(SUBSTITUTE(B113&amp;B114&amp;B115&amp;B116,"Д","")))*2+(LEN(B113&amp;B114&amp;B115&amp;B116)-LEN(SUBSTITUTE(B113&amp;B114&amp;B115&amp;B116,"В","")))+0.1</f>
        <v>4.1</v>
      </c>
      <c r="M111" s="100" t="s">
        <v>48</v>
      </c>
      <c r="N111" s="103">
        <f>(LEN(J113&amp;J114&amp;J115&amp;J116)-LEN(SUBSTITUTE(J113&amp;J114&amp;J115&amp;J116,"Т","")))*4+(LEN(J113&amp;J114&amp;J115&amp;J116)-LEN(SUBSTITUTE(J113&amp;J114&amp;J115&amp;J116,"К","")))*3+(LEN(J113&amp;J114&amp;J115&amp;J116)-LEN(SUBSTITUTE(J113&amp;J114&amp;J115&amp;J116,"Д","")))*2+(LEN(J113&amp;J114&amp;J115&amp;J116)-LEN(SUBSTITUTE(J113&amp;J114&amp;J115&amp;J116,"В","")))+0.1</f>
        <v>6.1</v>
      </c>
      <c r="O111" s="35"/>
      <c r="P111" s="37"/>
      <c r="Q111" s="27"/>
      <c r="R111" s="28"/>
      <c r="S111" s="28"/>
      <c r="T111" s="88"/>
      <c r="U111" s="38" t="s">
        <v>46</v>
      </c>
      <c r="V111" s="30" t="s">
        <v>647</v>
      </c>
      <c r="X111" s="31"/>
      <c r="Y111" s="33"/>
      <c r="Z111" s="33"/>
      <c r="AA111" s="102">
        <f>(LEN(Q113&amp;Q114&amp;Q115&amp;Q116)-LEN(SUBSTITUTE(Q113&amp;Q114&amp;Q115&amp;Q116,"Т","")))*4+(LEN(Q113&amp;Q114&amp;Q115&amp;Q116)-LEN(SUBSTITUTE(Q113&amp;Q114&amp;Q115&amp;Q116,"К","")))*3+(LEN(Q113&amp;Q114&amp;Q115&amp;Q116)-LEN(SUBSTITUTE(Q113&amp;Q114&amp;Q115&amp;Q116,"Д","")))*2+(LEN(Q113&amp;Q114&amp;Q115&amp;Q116)-LEN(SUBSTITUTE(Q113&amp;Q114&amp;Q115&amp;Q116,"В","")))+0.1</f>
        <v>10.1</v>
      </c>
      <c r="AB111" s="100" t="s">
        <v>48</v>
      </c>
      <c r="AC111" s="103">
        <f>(LEN(Y113&amp;Y114&amp;Y115&amp;Y116)-LEN(SUBSTITUTE(Y113&amp;Y114&amp;Y115&amp;Y116,"Т","")))*4+(LEN(Y113&amp;Y114&amp;Y115&amp;Y116)-LEN(SUBSTITUTE(Y113&amp;Y114&amp;Y115&amp;Y116,"К","")))*3+(LEN(Y113&amp;Y114&amp;Y115&amp;Y116)-LEN(SUBSTITUTE(Y113&amp;Y114&amp;Y115&amp;Y116,"Д","")))*2+(LEN(Y113&amp;Y114&amp;Y115&amp;Y116)-LEN(SUBSTITUTE(Y113&amp;Y114&amp;Y115&amp;Y116,"В","")))+0.1</f>
        <v>5.1</v>
      </c>
    </row>
    <row r="112" spans="1:29" s="36" customFormat="1" ht="12.75" customHeight="1">
      <c r="A112" s="37"/>
      <c r="B112" s="27"/>
      <c r="C112" s="28"/>
      <c r="D112" s="28"/>
      <c r="E112" s="88"/>
      <c r="F112" s="29" t="s">
        <v>50</v>
      </c>
      <c r="G112" s="30" t="s">
        <v>138</v>
      </c>
      <c r="I112" s="31"/>
      <c r="J112" s="33"/>
      <c r="K112" s="33"/>
      <c r="L112" s="43"/>
      <c r="M112" s="100">
        <f>(LEN(G117&amp;G118&amp;G119&amp;G120)-LEN(SUBSTITUTE(G117&amp;G118&amp;G119&amp;G120,"Т","")))*4+(LEN(G117&amp;G118&amp;G119&amp;G120)-LEN(SUBSTITUTE(G117&amp;G118&amp;G119&amp;G120,"К","")))*3+(LEN(G117&amp;G118&amp;G119&amp;G120)-LEN(SUBSTITUTE(G117&amp;G118&amp;G119&amp;G120,"Д","")))*2+(LEN(G117&amp;G118&amp;G119&amp;G120)-LEN(SUBSTITUTE(G117&amp;G118&amp;G119&amp;G120,"В","")))+0.1</f>
        <v>19.1</v>
      </c>
      <c r="N112" s="101"/>
      <c r="O112" s="35"/>
      <c r="P112" s="37"/>
      <c r="Q112" s="27"/>
      <c r="R112" s="28"/>
      <c r="S112" s="28"/>
      <c r="T112" s="88"/>
      <c r="U112" s="29" t="s">
        <v>50</v>
      </c>
      <c r="V112" s="30" t="s">
        <v>648</v>
      </c>
      <c r="X112" s="31"/>
      <c r="Y112" s="33"/>
      <c r="Z112" s="33"/>
      <c r="AA112" s="43"/>
      <c r="AB112" s="100">
        <f>(LEN(V117&amp;V118&amp;V119&amp;V120)-LEN(SUBSTITUTE(V117&amp;V118&amp;V119&amp;V120,"Т","")))*4+(LEN(V117&amp;V118&amp;V119&amp;V120)-LEN(SUBSTITUTE(V117&amp;V118&amp;V119&amp;V120,"К","")))*3+(LEN(V117&amp;V118&amp;V119&amp;V120)-LEN(SUBSTITUTE(V117&amp;V118&amp;V119&amp;V120,"Д","")))*2+(LEN(V117&amp;V118&amp;V119&amp;V120)-LEN(SUBSTITUTE(V117&amp;V118&amp;V119&amp;V120,"В","")))+0.1</f>
        <v>12.1</v>
      </c>
      <c r="AC112" s="101"/>
    </row>
    <row r="113" spans="1:29" s="36" customFormat="1" ht="12.75" customHeight="1">
      <c r="A113" s="40" t="s">
        <v>40</v>
      </c>
      <c r="B113" s="41" t="s">
        <v>188</v>
      </c>
      <c r="C113" s="28"/>
      <c r="D113" s="28"/>
      <c r="E113" s="88"/>
      <c r="G113" s="31"/>
      <c r="I113" s="29" t="s">
        <v>40</v>
      </c>
      <c r="J113" s="42" t="s">
        <v>649</v>
      </c>
      <c r="K113" s="42"/>
      <c r="L113" s="31"/>
      <c r="M113" s="43"/>
      <c r="N113" s="34"/>
      <c r="O113" s="35"/>
      <c r="P113" s="40" t="s">
        <v>40</v>
      </c>
      <c r="Q113" s="41" t="s">
        <v>650</v>
      </c>
      <c r="R113" s="28"/>
      <c r="S113" s="28"/>
      <c r="T113" s="88"/>
      <c r="V113" s="31"/>
      <c r="X113" s="29" t="s">
        <v>40</v>
      </c>
      <c r="Y113" s="42" t="s">
        <v>651</v>
      </c>
      <c r="Z113" s="42"/>
      <c r="AA113" s="31"/>
      <c r="AB113" s="43"/>
      <c r="AC113" s="34"/>
    </row>
    <row r="114" spans="1:29" s="36" customFormat="1" ht="12.75" customHeight="1">
      <c r="A114" s="44" t="s">
        <v>43</v>
      </c>
      <c r="B114" s="41" t="s">
        <v>652</v>
      </c>
      <c r="C114" s="45"/>
      <c r="D114" s="45"/>
      <c r="E114" s="88"/>
      <c r="G114" s="33"/>
      <c r="I114" s="38" t="s">
        <v>43</v>
      </c>
      <c r="J114" s="42" t="s">
        <v>653</v>
      </c>
      <c r="K114" s="42"/>
      <c r="L114" s="31"/>
      <c r="M114" s="43"/>
      <c r="N114" s="34"/>
      <c r="O114" s="35"/>
      <c r="P114" s="44" t="s">
        <v>43</v>
      </c>
      <c r="Q114" s="41" t="s">
        <v>361</v>
      </c>
      <c r="R114" s="45"/>
      <c r="S114" s="45"/>
      <c r="T114" s="88"/>
      <c r="V114" s="33"/>
      <c r="X114" s="38" t="s">
        <v>43</v>
      </c>
      <c r="Y114" s="42" t="s">
        <v>654</v>
      </c>
      <c r="Z114" s="42"/>
      <c r="AA114" s="31"/>
      <c r="AB114" s="43"/>
      <c r="AC114" s="34"/>
    </row>
    <row r="115" spans="1:29" s="36" customFormat="1" ht="12.75" customHeight="1">
      <c r="A115" s="44" t="s">
        <v>46</v>
      </c>
      <c r="B115" s="41" t="s">
        <v>655</v>
      </c>
      <c r="C115" s="28"/>
      <c r="D115" s="28"/>
      <c r="E115" s="88"/>
      <c r="G115" s="33"/>
      <c r="I115" s="38" t="s">
        <v>46</v>
      </c>
      <c r="J115" s="42" t="s">
        <v>37</v>
      </c>
      <c r="K115" s="42"/>
      <c r="L115" s="31"/>
      <c r="M115" s="31"/>
      <c r="N115" s="34"/>
      <c r="O115" s="35"/>
      <c r="P115" s="44" t="s">
        <v>46</v>
      </c>
      <c r="Q115" s="41" t="s">
        <v>246</v>
      </c>
      <c r="R115" s="28"/>
      <c r="S115" s="28"/>
      <c r="T115" s="88"/>
      <c r="V115" s="33"/>
      <c r="X115" s="38" t="s">
        <v>46</v>
      </c>
      <c r="Y115" s="42" t="s">
        <v>656</v>
      </c>
      <c r="Z115" s="42"/>
      <c r="AA115" s="31"/>
      <c r="AB115" s="31"/>
      <c r="AC115" s="34"/>
    </row>
    <row r="116" spans="1:29" s="36" customFormat="1" ht="12.75" customHeight="1">
      <c r="A116" s="40" t="s">
        <v>50</v>
      </c>
      <c r="B116" s="41" t="s">
        <v>657</v>
      </c>
      <c r="C116" s="45"/>
      <c r="D116" s="45"/>
      <c r="E116" s="88"/>
      <c r="G116" s="31"/>
      <c r="I116" s="29" t="s">
        <v>50</v>
      </c>
      <c r="J116" s="42" t="s">
        <v>658</v>
      </c>
      <c r="K116" s="42"/>
      <c r="L116" s="46" t="s">
        <v>65</v>
      </c>
      <c r="M116" s="43"/>
      <c r="N116" s="34"/>
      <c r="O116" s="35"/>
      <c r="P116" s="40" t="s">
        <v>50</v>
      </c>
      <c r="Q116" s="41" t="s">
        <v>659</v>
      </c>
      <c r="R116" s="45"/>
      <c r="S116" s="45"/>
      <c r="T116" s="88"/>
      <c r="V116" s="31"/>
      <c r="X116" s="29" t="s">
        <v>50</v>
      </c>
      <c r="Y116" s="42" t="s">
        <v>656</v>
      </c>
      <c r="Z116" s="42"/>
      <c r="AA116" s="46" t="s">
        <v>65</v>
      </c>
      <c r="AB116" s="43"/>
      <c r="AC116" s="34"/>
    </row>
    <row r="117" spans="1:29" s="36" customFormat="1" ht="12.75" customHeight="1">
      <c r="A117" s="47"/>
      <c r="B117" s="45"/>
      <c r="C117" s="45"/>
      <c r="D117" s="45"/>
      <c r="E117" s="88"/>
      <c r="F117" s="29" t="s">
        <v>40</v>
      </c>
      <c r="G117" s="30" t="s">
        <v>660</v>
      </c>
      <c r="I117" s="31"/>
      <c r="K117" s="48" t="s">
        <v>69</v>
      </c>
      <c r="L117" s="52" t="s">
        <v>661</v>
      </c>
      <c r="M117" s="43"/>
      <c r="N117" s="34"/>
      <c r="O117" s="35"/>
      <c r="P117" s="47"/>
      <c r="Q117" s="45"/>
      <c r="R117" s="45"/>
      <c r="S117" s="45"/>
      <c r="T117" s="88"/>
      <c r="U117" s="29" t="s">
        <v>40</v>
      </c>
      <c r="V117" s="30" t="s">
        <v>660</v>
      </c>
      <c r="X117" s="31"/>
      <c r="Y117" s="48" t="s">
        <v>69</v>
      </c>
      <c r="Z117" s="48"/>
      <c r="AA117" s="49" t="s">
        <v>662</v>
      </c>
      <c r="AB117" s="43"/>
      <c r="AC117" s="34"/>
    </row>
    <row r="118" spans="1:29" s="36" customFormat="1" ht="12.75" customHeight="1">
      <c r="A118" s="37"/>
      <c r="B118" s="50" t="s">
        <v>73</v>
      </c>
      <c r="C118" s="28"/>
      <c r="D118" s="28"/>
      <c r="E118" s="88"/>
      <c r="F118" s="38" t="s">
        <v>43</v>
      </c>
      <c r="G118" s="30" t="s">
        <v>663</v>
      </c>
      <c r="I118" s="31"/>
      <c r="K118" s="48" t="s">
        <v>75</v>
      </c>
      <c r="L118" s="52" t="s">
        <v>664</v>
      </c>
      <c r="M118" s="27"/>
      <c r="N118" s="34"/>
      <c r="O118" s="35"/>
      <c r="P118" s="37"/>
      <c r="Q118" s="50" t="s">
        <v>73</v>
      </c>
      <c r="R118" s="28"/>
      <c r="S118" s="28"/>
      <c r="T118" s="88"/>
      <c r="U118" s="38" t="s">
        <v>43</v>
      </c>
      <c r="V118" s="30" t="s">
        <v>562</v>
      </c>
      <c r="X118" s="31"/>
      <c r="Y118" s="48" t="s">
        <v>75</v>
      </c>
      <c r="Z118" s="48"/>
      <c r="AA118" s="49" t="s">
        <v>662</v>
      </c>
      <c r="AB118" s="27"/>
      <c r="AC118" s="34"/>
    </row>
    <row r="119" spans="1:29" s="36" customFormat="1" ht="12.75" customHeight="1">
      <c r="A119" s="37"/>
      <c r="B119" s="51" t="s">
        <v>665</v>
      </c>
      <c r="C119" s="28"/>
      <c r="D119" s="28"/>
      <c r="E119" s="88"/>
      <c r="F119" s="38" t="s">
        <v>46</v>
      </c>
      <c r="G119" s="30" t="s">
        <v>436</v>
      </c>
      <c r="I119" s="43"/>
      <c r="K119" s="48" t="s">
        <v>80</v>
      </c>
      <c r="L119" s="49" t="s">
        <v>666</v>
      </c>
      <c r="M119" s="27"/>
      <c r="N119" s="34"/>
      <c r="O119" s="35"/>
      <c r="P119" s="37"/>
      <c r="Q119" s="51" t="s">
        <v>667</v>
      </c>
      <c r="R119" s="28"/>
      <c r="S119" s="28"/>
      <c r="T119" s="88"/>
      <c r="U119" s="38" t="s">
        <v>46</v>
      </c>
      <c r="V119" s="30" t="s">
        <v>668</v>
      </c>
      <c r="X119" s="43"/>
      <c r="Y119" s="48" t="s">
        <v>80</v>
      </c>
      <c r="Z119" s="48"/>
      <c r="AA119" s="49" t="s">
        <v>669</v>
      </c>
      <c r="AB119" s="27"/>
      <c r="AC119" s="34"/>
    </row>
    <row r="120" spans="1:29" s="36" customFormat="1" ht="12.75" customHeight="1">
      <c r="A120" s="53"/>
      <c r="B120" s="54"/>
      <c r="C120" s="54"/>
      <c r="D120" s="54"/>
      <c r="E120" s="88"/>
      <c r="F120" s="29" t="s">
        <v>50</v>
      </c>
      <c r="G120" s="41" t="s">
        <v>259</v>
      </c>
      <c r="I120" s="54"/>
      <c r="K120" s="55" t="s">
        <v>86</v>
      </c>
      <c r="L120" s="59" t="s">
        <v>666</v>
      </c>
      <c r="M120" s="54"/>
      <c r="N120" s="57"/>
      <c r="O120" s="58"/>
      <c r="P120" s="53"/>
      <c r="Q120" s="54"/>
      <c r="R120" s="54"/>
      <c r="S120" s="54"/>
      <c r="T120" s="88"/>
      <c r="U120" s="29" t="s">
        <v>50</v>
      </c>
      <c r="V120" s="41" t="s">
        <v>402</v>
      </c>
      <c r="X120" s="54"/>
      <c r="Y120" s="55" t="s">
        <v>86</v>
      </c>
      <c r="Z120" s="55"/>
      <c r="AA120" s="59" t="s">
        <v>669</v>
      </c>
      <c r="AB120" s="54"/>
      <c r="AC120" s="57"/>
    </row>
    <row r="121" spans="1:29" ht="4.5" customHeight="1">
      <c r="A121" s="60"/>
      <c r="B121" s="61"/>
      <c r="C121" s="62"/>
      <c r="D121" s="63"/>
      <c r="E121" s="130"/>
      <c r="F121" s="131"/>
      <c r="G121" s="132"/>
      <c r="H121" s="132"/>
      <c r="I121" s="64"/>
      <c r="J121" s="64"/>
      <c r="K121" s="63"/>
      <c r="L121" s="62"/>
      <c r="M121" s="61"/>
      <c r="N121" s="65"/>
      <c r="P121" s="60"/>
      <c r="Q121" s="61"/>
      <c r="R121" s="62"/>
      <c r="S121" s="63"/>
      <c r="T121" s="130"/>
      <c r="U121" s="131"/>
      <c r="V121" s="132"/>
      <c r="W121" s="132"/>
      <c r="X121" s="64"/>
      <c r="Y121" s="64"/>
      <c r="Z121" s="63"/>
      <c r="AA121" s="62"/>
      <c r="AB121" s="61"/>
      <c r="AC121" s="65"/>
    </row>
    <row r="122" spans="1:29" ht="12.75" customHeight="1">
      <c r="A122" s="67"/>
      <c r="B122" s="67" t="s">
        <v>88</v>
      </c>
      <c r="C122" s="68"/>
      <c r="D122" s="68"/>
      <c r="E122" s="69" t="s">
        <v>89</v>
      </c>
      <c r="F122" s="69" t="s">
        <v>90</v>
      </c>
      <c r="G122" s="69" t="s">
        <v>91</v>
      </c>
      <c r="H122" s="69" t="s">
        <v>92</v>
      </c>
      <c r="I122" s="70" t="s">
        <v>93</v>
      </c>
      <c r="J122" s="71"/>
      <c r="K122" s="68" t="s">
        <v>94</v>
      </c>
      <c r="L122" s="68" t="s">
        <v>94</v>
      </c>
      <c r="M122" s="69" t="s">
        <v>88</v>
      </c>
      <c r="N122" s="67" t="s">
        <v>95</v>
      </c>
      <c r="O122" s="24">
        <v>150</v>
      </c>
      <c r="P122" s="67"/>
      <c r="Q122" s="67" t="s">
        <v>88</v>
      </c>
      <c r="R122" s="68"/>
      <c r="S122" s="68"/>
      <c r="T122" s="69" t="s">
        <v>89</v>
      </c>
      <c r="U122" s="69" t="s">
        <v>90</v>
      </c>
      <c r="V122" s="69" t="s">
        <v>91</v>
      </c>
      <c r="W122" s="69" t="s">
        <v>92</v>
      </c>
      <c r="X122" s="70" t="s">
        <v>93</v>
      </c>
      <c r="Y122" s="71"/>
      <c r="Z122" s="68" t="s">
        <v>94</v>
      </c>
      <c r="AA122" s="68" t="s">
        <v>94</v>
      </c>
      <c r="AB122" s="69" t="s">
        <v>88</v>
      </c>
      <c r="AC122" s="67" t="s">
        <v>95</v>
      </c>
    </row>
    <row r="123" spans="1:29" ht="12.75">
      <c r="A123" s="72" t="s">
        <v>95</v>
      </c>
      <c r="B123" s="72" t="s">
        <v>96</v>
      </c>
      <c r="C123" s="73" t="s">
        <v>97</v>
      </c>
      <c r="D123" s="73" t="s">
        <v>97</v>
      </c>
      <c r="E123" s="74" t="s">
        <v>98</v>
      </c>
      <c r="F123" s="74" t="s">
        <v>99</v>
      </c>
      <c r="G123" s="74"/>
      <c r="H123" s="74"/>
      <c r="I123" s="75" t="s">
        <v>97</v>
      </c>
      <c r="J123" s="75" t="s">
        <v>94</v>
      </c>
      <c r="K123" s="73"/>
      <c r="L123" s="73"/>
      <c r="M123" s="72" t="s">
        <v>96</v>
      </c>
      <c r="N123" s="72"/>
      <c r="O123" s="24">
        <v>150</v>
      </c>
      <c r="P123" s="72" t="s">
        <v>95</v>
      </c>
      <c r="Q123" s="72" t="s">
        <v>96</v>
      </c>
      <c r="R123" s="73" t="s">
        <v>97</v>
      </c>
      <c r="S123" s="73" t="s">
        <v>97</v>
      </c>
      <c r="T123" s="74" t="s">
        <v>98</v>
      </c>
      <c r="U123" s="74" t="s">
        <v>99</v>
      </c>
      <c r="V123" s="74"/>
      <c r="W123" s="74"/>
      <c r="X123" s="75" t="s">
        <v>97</v>
      </c>
      <c r="Y123" s="75" t="s">
        <v>94</v>
      </c>
      <c r="Z123" s="73"/>
      <c r="AA123" s="73"/>
      <c r="AB123" s="72" t="s">
        <v>96</v>
      </c>
      <c r="AC123" s="72"/>
    </row>
    <row r="124" spans="1:29" ht="16.5" customHeight="1">
      <c r="A124" s="104">
        <v>2.5</v>
      </c>
      <c r="B124" s="105">
        <v>2</v>
      </c>
      <c r="C124" s="133">
        <v>3</v>
      </c>
      <c r="D124" s="133">
        <v>2</v>
      </c>
      <c r="E124" s="134" t="s">
        <v>670</v>
      </c>
      <c r="F124" s="89" t="s">
        <v>69</v>
      </c>
      <c r="G124" s="137" t="s">
        <v>105</v>
      </c>
      <c r="H124" s="136">
        <v>12</v>
      </c>
      <c r="I124" s="90">
        <v>980</v>
      </c>
      <c r="J124" s="90"/>
      <c r="K124" s="133">
        <v>7</v>
      </c>
      <c r="L124" s="133">
        <v>5</v>
      </c>
      <c r="M124" s="77">
        <v>0</v>
      </c>
      <c r="N124" s="76">
        <v>-2.5</v>
      </c>
      <c r="O124" s="24"/>
      <c r="P124" s="104">
        <v>-3</v>
      </c>
      <c r="Q124" s="105">
        <v>0</v>
      </c>
      <c r="R124" s="133">
        <v>3</v>
      </c>
      <c r="S124" s="133">
        <v>2</v>
      </c>
      <c r="T124" s="134" t="s">
        <v>277</v>
      </c>
      <c r="U124" s="89" t="s">
        <v>69</v>
      </c>
      <c r="V124" s="135" t="s">
        <v>426</v>
      </c>
      <c r="W124" s="136">
        <v>9</v>
      </c>
      <c r="X124" s="90">
        <v>150</v>
      </c>
      <c r="Y124" s="90"/>
      <c r="Z124" s="133">
        <v>7</v>
      </c>
      <c r="AA124" s="133">
        <v>5</v>
      </c>
      <c r="AB124" s="77">
        <v>2</v>
      </c>
      <c r="AC124" s="76">
        <v>3</v>
      </c>
    </row>
    <row r="125" spans="1:29" ht="16.5" customHeight="1">
      <c r="A125" s="104">
        <v>-2.5</v>
      </c>
      <c r="B125" s="105">
        <v>0</v>
      </c>
      <c r="C125" s="133">
        <v>4</v>
      </c>
      <c r="D125" s="133">
        <v>6</v>
      </c>
      <c r="E125" s="134" t="s">
        <v>458</v>
      </c>
      <c r="F125" s="89" t="s">
        <v>80</v>
      </c>
      <c r="G125" s="137" t="s">
        <v>460</v>
      </c>
      <c r="H125" s="136">
        <v>8</v>
      </c>
      <c r="I125" s="90">
        <v>800</v>
      </c>
      <c r="J125" s="90"/>
      <c r="K125" s="133">
        <v>8</v>
      </c>
      <c r="L125" s="133">
        <v>1</v>
      </c>
      <c r="M125" s="77">
        <v>2</v>
      </c>
      <c r="N125" s="76">
        <v>2.5</v>
      </c>
      <c r="O125" s="24"/>
      <c r="P125" s="104">
        <v>3</v>
      </c>
      <c r="Q125" s="105">
        <v>2</v>
      </c>
      <c r="R125" s="133">
        <v>4</v>
      </c>
      <c r="S125" s="133">
        <v>6</v>
      </c>
      <c r="T125" s="134" t="s">
        <v>100</v>
      </c>
      <c r="U125" s="89" t="s">
        <v>69</v>
      </c>
      <c r="V125" s="135" t="s">
        <v>195</v>
      </c>
      <c r="W125" s="136">
        <v>9</v>
      </c>
      <c r="X125" s="90">
        <v>400</v>
      </c>
      <c r="Y125" s="90"/>
      <c r="Z125" s="133">
        <v>8</v>
      </c>
      <c r="AA125" s="133">
        <v>1</v>
      </c>
      <c r="AB125" s="77">
        <v>0</v>
      </c>
      <c r="AC125" s="76">
        <v>-3</v>
      </c>
    </row>
    <row r="126" spans="1:29" s="36" customFormat="1" ht="21" customHeight="1">
      <c r="A126" s="25"/>
      <c r="B126" s="25"/>
      <c r="C126" s="78"/>
      <c r="D126" s="78"/>
      <c r="E126" s="25"/>
      <c r="F126" s="25"/>
      <c r="G126" s="25"/>
      <c r="H126" s="25"/>
      <c r="I126" s="25"/>
      <c r="J126" s="25"/>
      <c r="K126" s="78"/>
      <c r="L126" s="78"/>
      <c r="M126" s="25"/>
      <c r="N126" s="25"/>
      <c r="O126" s="66"/>
      <c r="P126" s="25"/>
      <c r="Q126" s="25"/>
      <c r="R126" s="78"/>
      <c r="S126" s="78"/>
      <c r="T126" s="25"/>
      <c r="U126" s="25"/>
      <c r="V126" s="25"/>
      <c r="W126" s="25"/>
      <c r="X126" s="25"/>
      <c r="Y126" s="25"/>
      <c r="Z126" s="78"/>
      <c r="AA126" s="78"/>
      <c r="AB126" s="25"/>
      <c r="AC126" s="25"/>
    </row>
    <row r="127" spans="1:29" s="36" customFormat="1" ht="14.25">
      <c r="A127" s="107"/>
      <c r="B127" s="108" t="s">
        <v>30</v>
      </c>
      <c r="C127" s="109"/>
      <c r="D127" s="110"/>
      <c r="E127" s="108"/>
      <c r="F127" s="111" t="s">
        <v>34</v>
      </c>
      <c r="G127" s="112"/>
      <c r="H127" s="112"/>
      <c r="I127" s="113" t="s">
        <v>32</v>
      </c>
      <c r="J127" s="113"/>
      <c r="K127" s="114"/>
      <c r="L127" s="22"/>
      <c r="M127" s="115" t="s">
        <v>35</v>
      </c>
      <c r="N127" s="23"/>
      <c r="O127" s="24">
        <v>150</v>
      </c>
      <c r="P127" s="107"/>
      <c r="Q127" s="108" t="s">
        <v>30</v>
      </c>
      <c r="R127" s="109"/>
      <c r="S127" s="110"/>
      <c r="T127" s="108"/>
      <c r="U127" s="111" t="s">
        <v>107</v>
      </c>
      <c r="V127" s="112"/>
      <c r="W127" s="112"/>
      <c r="X127" s="113" t="s">
        <v>32</v>
      </c>
      <c r="Y127" s="113"/>
      <c r="Z127" s="114"/>
      <c r="AA127" s="22"/>
      <c r="AB127" s="115" t="s">
        <v>108</v>
      </c>
      <c r="AC127" s="23"/>
    </row>
    <row r="128" spans="1:29" s="36" customFormat="1" ht="12.75">
      <c r="A128" s="116"/>
      <c r="B128" s="116"/>
      <c r="C128" s="117"/>
      <c r="D128" s="117"/>
      <c r="E128" s="118"/>
      <c r="F128" s="118"/>
      <c r="G128" s="118"/>
      <c r="H128" s="118"/>
      <c r="I128" s="119" t="s">
        <v>36</v>
      </c>
      <c r="J128" s="119"/>
      <c r="K128" s="114"/>
      <c r="L128" s="22"/>
      <c r="M128" s="115" t="s">
        <v>38</v>
      </c>
      <c r="N128" s="23"/>
      <c r="O128" s="24">
        <v>150</v>
      </c>
      <c r="P128" s="116"/>
      <c r="Q128" s="116"/>
      <c r="R128" s="117"/>
      <c r="S128" s="117"/>
      <c r="T128" s="118"/>
      <c r="U128" s="118"/>
      <c r="V128" s="118"/>
      <c r="W128" s="118"/>
      <c r="X128" s="119" t="s">
        <v>36</v>
      </c>
      <c r="Y128" s="119"/>
      <c r="Z128" s="114"/>
      <c r="AA128" s="22"/>
      <c r="AB128" s="115" t="s">
        <v>111</v>
      </c>
      <c r="AC128" s="23"/>
    </row>
    <row r="129" spans="1:29" s="36" customFormat="1" ht="4.5" customHeight="1">
      <c r="A129" s="120"/>
      <c r="B129" s="121"/>
      <c r="C129" s="122"/>
      <c r="D129" s="123"/>
      <c r="E129" s="124"/>
      <c r="F129" s="125"/>
      <c r="G129" s="126"/>
      <c r="H129" s="126"/>
      <c r="I129" s="127"/>
      <c r="J129" s="127"/>
      <c r="K129" s="123"/>
      <c r="L129" s="122"/>
      <c r="M129" s="121"/>
      <c r="N129" s="128"/>
      <c r="O129" s="24"/>
      <c r="P129" s="120"/>
      <c r="Q129" s="121"/>
      <c r="R129" s="122"/>
      <c r="S129" s="123"/>
      <c r="T129" s="124"/>
      <c r="U129" s="125"/>
      <c r="V129" s="126"/>
      <c r="W129" s="126"/>
      <c r="X129" s="127"/>
      <c r="Y129" s="127"/>
      <c r="Z129" s="129"/>
      <c r="AA129" s="122"/>
      <c r="AB129" s="127"/>
      <c r="AC129" s="128"/>
    </row>
    <row r="130" spans="1:29" s="36" customFormat="1" ht="12.75" customHeight="1">
      <c r="A130" s="26" t="str">
        <f>$A$4</f>
        <v>2 сес.</v>
      </c>
      <c r="B130" s="27"/>
      <c r="C130" s="28"/>
      <c r="D130" s="28"/>
      <c r="E130" s="88"/>
      <c r="F130" s="29" t="s">
        <v>40</v>
      </c>
      <c r="G130" s="30" t="s">
        <v>671</v>
      </c>
      <c r="I130" s="31"/>
      <c r="J130" s="32"/>
      <c r="K130" s="32"/>
      <c r="L130" s="33"/>
      <c r="M130" s="99"/>
      <c r="N130" s="34"/>
      <c r="P130" s="26" t="str">
        <f>$A$4</f>
        <v>2 сес.</v>
      </c>
      <c r="Q130" s="27"/>
      <c r="R130" s="28"/>
      <c r="S130" s="28"/>
      <c r="T130" s="88"/>
      <c r="U130" s="29" t="s">
        <v>40</v>
      </c>
      <c r="V130" s="30" t="s">
        <v>672</v>
      </c>
      <c r="X130" s="31"/>
      <c r="Y130" s="32"/>
      <c r="Z130" s="32"/>
      <c r="AA130" s="33"/>
      <c r="AB130" s="99"/>
      <c r="AC130" s="34"/>
    </row>
    <row r="131" spans="1:29" s="36" customFormat="1" ht="12.75" customHeight="1">
      <c r="A131" s="37"/>
      <c r="B131" s="27"/>
      <c r="C131" s="28"/>
      <c r="D131" s="28"/>
      <c r="E131" s="88"/>
      <c r="F131" s="38" t="s">
        <v>43</v>
      </c>
      <c r="G131" s="30" t="s">
        <v>673</v>
      </c>
      <c r="I131" s="39"/>
      <c r="J131" s="33"/>
      <c r="K131" s="33"/>
      <c r="L131" s="43"/>
      <c r="M131" s="100">
        <f>(LEN(G130&amp;G131&amp;G132&amp;G133)-LEN(SUBSTITUTE(G130&amp;G131&amp;G132&amp;G133,"Т","")))*4+(LEN(G130&amp;G131&amp;G132&amp;G133)-LEN(SUBSTITUTE(G130&amp;G131&amp;G132&amp;G133,"К","")))*3+(LEN(G130&amp;G131&amp;G132&amp;G133)-LEN(SUBSTITUTE(G130&amp;G131&amp;G132&amp;G133,"Д","")))*2+(LEN(G130&amp;G131&amp;G132&amp;G133)-LEN(SUBSTITUTE(G130&amp;G131&amp;G132&amp;G133,"В","")))+0.1</f>
        <v>7.1</v>
      </c>
      <c r="N131" s="101"/>
      <c r="P131" s="37"/>
      <c r="Q131" s="27"/>
      <c r="R131" s="28"/>
      <c r="S131" s="28"/>
      <c r="T131" s="88"/>
      <c r="U131" s="38" t="s">
        <v>43</v>
      </c>
      <c r="V131" s="30" t="s">
        <v>674</v>
      </c>
      <c r="X131" s="39"/>
      <c r="Y131" s="33"/>
      <c r="Z131" s="33"/>
      <c r="AA131" s="43"/>
      <c r="AB131" s="100">
        <f>(LEN(V130&amp;V131&amp;V132&amp;V133)-LEN(SUBSTITUTE(V130&amp;V131&amp;V132&amp;V133,"Т","")))*4+(LEN(V130&amp;V131&amp;V132&amp;V133)-LEN(SUBSTITUTE(V130&amp;V131&amp;V132&amp;V133,"К","")))*3+(LEN(V130&amp;V131&amp;V132&amp;V133)-LEN(SUBSTITUTE(V130&amp;V131&amp;V132&amp;V133,"Д","")))*2+(LEN(V130&amp;V131&amp;V132&amp;V133)-LEN(SUBSTITUTE(V130&amp;V131&amp;V132&amp;V133,"В","")))+0.1</f>
        <v>7.1</v>
      </c>
      <c r="AC131" s="101"/>
    </row>
    <row r="132" spans="1:29" s="36" customFormat="1" ht="12.75" customHeight="1">
      <c r="A132" s="37"/>
      <c r="B132" s="27"/>
      <c r="C132" s="28"/>
      <c r="D132" s="28"/>
      <c r="E132" s="88"/>
      <c r="F132" s="38" t="s">
        <v>46</v>
      </c>
      <c r="G132" s="30" t="s">
        <v>675</v>
      </c>
      <c r="I132" s="31"/>
      <c r="J132" s="33"/>
      <c r="K132" s="33"/>
      <c r="L132" s="102">
        <f>(LEN(B134&amp;B135&amp;B136&amp;B137)-LEN(SUBSTITUTE(B134&amp;B135&amp;B136&amp;B137,"Т","")))*4+(LEN(B134&amp;B135&amp;B136&amp;B137)-LEN(SUBSTITUTE(B134&amp;B135&amp;B136&amp;B137,"К","")))*3+(LEN(B134&amp;B135&amp;B136&amp;B137)-LEN(SUBSTITUTE(B134&amp;B135&amp;B136&amp;B137,"Д","")))*2+(LEN(B134&amp;B135&amp;B136&amp;B137)-LEN(SUBSTITUTE(B134&amp;B135&amp;B136&amp;B137,"В","")))+0.1</f>
        <v>12.1</v>
      </c>
      <c r="M132" s="100" t="s">
        <v>48</v>
      </c>
      <c r="N132" s="103">
        <f>(LEN(J134&amp;J135&amp;J136&amp;J137)-LEN(SUBSTITUTE(J134&amp;J135&amp;J136&amp;J137,"Т","")))*4+(LEN(J134&amp;J135&amp;J136&amp;J137)-LEN(SUBSTITUTE(J134&amp;J135&amp;J136&amp;J137,"К","")))*3+(LEN(J134&amp;J135&amp;J136&amp;J137)-LEN(SUBSTITUTE(J134&amp;J135&amp;J136&amp;J137,"Д","")))*2+(LEN(J134&amp;J135&amp;J136&amp;J137)-LEN(SUBSTITUTE(J134&amp;J135&amp;J136&amp;J137,"В","")))+0.1</f>
        <v>10.1</v>
      </c>
      <c r="P132" s="37"/>
      <c r="Q132" s="27"/>
      <c r="R132" s="28"/>
      <c r="S132" s="28"/>
      <c r="T132" s="88"/>
      <c r="U132" s="38" t="s">
        <v>46</v>
      </c>
      <c r="V132" s="30" t="s">
        <v>47</v>
      </c>
      <c r="X132" s="31"/>
      <c r="Y132" s="33"/>
      <c r="Z132" s="33"/>
      <c r="AA132" s="102">
        <f>(LEN(Q134&amp;Q135&amp;Q136&amp;Q137)-LEN(SUBSTITUTE(Q134&amp;Q135&amp;Q136&amp;Q137,"Т","")))*4+(LEN(Q134&amp;Q135&amp;Q136&amp;Q137)-LEN(SUBSTITUTE(Q134&amp;Q135&amp;Q136&amp;Q137,"К","")))*3+(LEN(Q134&amp;Q135&amp;Q136&amp;Q137)-LEN(SUBSTITUTE(Q134&amp;Q135&amp;Q136&amp;Q137,"Д","")))*2+(LEN(Q134&amp;Q135&amp;Q136&amp;Q137)-LEN(SUBSTITUTE(Q134&amp;Q135&amp;Q136&amp;Q137,"В","")))+0.1</f>
        <v>12.1</v>
      </c>
      <c r="AB132" s="100" t="s">
        <v>48</v>
      </c>
      <c r="AC132" s="103">
        <f>(LEN(Y134&amp;Y135&amp;Y136&amp;Y137)-LEN(SUBSTITUTE(Y134&amp;Y135&amp;Y136&amp;Y137,"Т","")))*4+(LEN(Y134&amp;Y135&amp;Y136&amp;Y137)-LEN(SUBSTITUTE(Y134&amp;Y135&amp;Y136&amp;Y137,"К","")))*3+(LEN(Y134&amp;Y135&amp;Y136&amp;Y137)-LEN(SUBSTITUTE(Y134&amp;Y135&amp;Y136&amp;Y137,"Д","")))*2+(LEN(Y134&amp;Y135&amp;Y136&amp;Y137)-LEN(SUBSTITUTE(Y134&amp;Y135&amp;Y136&amp;Y137,"В","")))+0.1</f>
        <v>1.1</v>
      </c>
    </row>
    <row r="133" spans="1:29" s="36" customFormat="1" ht="12.75" customHeight="1">
      <c r="A133" s="37"/>
      <c r="B133" s="27"/>
      <c r="C133" s="28"/>
      <c r="D133" s="28"/>
      <c r="E133" s="88"/>
      <c r="F133" s="29" t="s">
        <v>50</v>
      </c>
      <c r="G133" s="30" t="s">
        <v>676</v>
      </c>
      <c r="I133" s="31"/>
      <c r="J133" s="33"/>
      <c r="K133" s="33"/>
      <c r="L133" s="43"/>
      <c r="M133" s="100">
        <f>(LEN(G138&amp;G139&amp;G140&amp;G141)-LEN(SUBSTITUTE(G138&amp;G139&amp;G140&amp;G141,"Т","")))*4+(LEN(G138&amp;G139&amp;G140&amp;G141)-LEN(SUBSTITUTE(G138&amp;G139&amp;G140&amp;G141,"К","")))*3+(LEN(G138&amp;G139&amp;G140&amp;G141)-LEN(SUBSTITUTE(G138&amp;G139&amp;G140&amp;G141,"Д","")))*2+(LEN(G138&amp;G139&amp;G140&amp;G141)-LEN(SUBSTITUTE(G138&amp;G139&amp;G140&amp;G141,"В","")))+0.1</f>
        <v>11.1</v>
      </c>
      <c r="N133" s="101"/>
      <c r="P133" s="37"/>
      <c r="Q133" s="27"/>
      <c r="R133" s="28"/>
      <c r="S133" s="28"/>
      <c r="T133" s="88"/>
      <c r="U133" s="29" t="s">
        <v>50</v>
      </c>
      <c r="V133" s="30" t="s">
        <v>87</v>
      </c>
      <c r="X133" s="31"/>
      <c r="Y133" s="33"/>
      <c r="Z133" s="33"/>
      <c r="AA133" s="43"/>
      <c r="AB133" s="100">
        <f>(LEN(V138&amp;V139&amp;V140&amp;V141)-LEN(SUBSTITUTE(V138&amp;V139&amp;V140&amp;V141,"Т","")))*4+(LEN(V138&amp;V139&amp;V140&amp;V141)-LEN(SUBSTITUTE(V138&amp;V139&amp;V140&amp;V141,"К","")))*3+(LEN(V138&amp;V139&amp;V140&amp;V141)-LEN(SUBSTITUTE(V138&amp;V139&amp;V140&amp;V141,"Д","")))*2+(LEN(V138&amp;V139&amp;V140&amp;V141)-LEN(SUBSTITUTE(V138&amp;V139&amp;V140&amp;V141,"В","")))+0.1</f>
        <v>20.1</v>
      </c>
      <c r="AC133" s="101"/>
    </row>
    <row r="134" spans="1:29" s="36" customFormat="1" ht="12.75" customHeight="1">
      <c r="A134" s="40" t="s">
        <v>40</v>
      </c>
      <c r="B134" s="41" t="s">
        <v>677</v>
      </c>
      <c r="C134" s="28"/>
      <c r="D134" s="28"/>
      <c r="E134" s="88"/>
      <c r="G134" s="31"/>
      <c r="I134" s="29" t="s">
        <v>40</v>
      </c>
      <c r="J134" s="42" t="s">
        <v>678</v>
      </c>
      <c r="K134" s="42"/>
      <c r="L134" s="31"/>
      <c r="M134" s="43"/>
      <c r="N134" s="34"/>
      <c r="P134" s="40" t="s">
        <v>40</v>
      </c>
      <c r="Q134" s="41" t="s">
        <v>113</v>
      </c>
      <c r="R134" s="28"/>
      <c r="S134" s="28"/>
      <c r="T134" s="88"/>
      <c r="V134" s="31"/>
      <c r="X134" s="29" t="s">
        <v>40</v>
      </c>
      <c r="Y134" s="42" t="s">
        <v>679</v>
      </c>
      <c r="Z134" s="42"/>
      <c r="AA134" s="31"/>
      <c r="AB134" s="43"/>
      <c r="AC134" s="34"/>
    </row>
    <row r="135" spans="1:29" s="36" customFormat="1" ht="12.75" customHeight="1">
      <c r="A135" s="44" t="s">
        <v>43</v>
      </c>
      <c r="B135" s="41" t="s">
        <v>402</v>
      </c>
      <c r="C135" s="45"/>
      <c r="D135" s="45"/>
      <c r="E135" s="88"/>
      <c r="G135" s="33"/>
      <c r="I135" s="38" t="s">
        <v>43</v>
      </c>
      <c r="J135" s="42" t="s">
        <v>356</v>
      </c>
      <c r="K135" s="42"/>
      <c r="L135" s="31"/>
      <c r="M135" s="43"/>
      <c r="N135" s="34"/>
      <c r="P135" s="44" t="s">
        <v>43</v>
      </c>
      <c r="Q135" s="41" t="s">
        <v>183</v>
      </c>
      <c r="R135" s="45"/>
      <c r="S135" s="45"/>
      <c r="T135" s="88"/>
      <c r="V135" s="33"/>
      <c r="X135" s="38" t="s">
        <v>43</v>
      </c>
      <c r="Y135" s="42" t="s">
        <v>295</v>
      </c>
      <c r="Z135" s="42"/>
      <c r="AA135" s="31"/>
      <c r="AB135" s="43"/>
      <c r="AC135" s="34"/>
    </row>
    <row r="136" spans="1:29" s="36" customFormat="1" ht="12.75" customHeight="1">
      <c r="A136" s="44" t="s">
        <v>46</v>
      </c>
      <c r="B136" s="41" t="s">
        <v>680</v>
      </c>
      <c r="C136" s="28"/>
      <c r="D136" s="28"/>
      <c r="E136" s="88"/>
      <c r="G136" s="33"/>
      <c r="I136" s="38" t="s">
        <v>46</v>
      </c>
      <c r="J136" s="42" t="s">
        <v>681</v>
      </c>
      <c r="K136" s="42"/>
      <c r="L136" s="31"/>
      <c r="M136" s="31"/>
      <c r="N136" s="34"/>
      <c r="P136" s="44" t="s">
        <v>46</v>
      </c>
      <c r="Q136" s="41" t="s">
        <v>440</v>
      </c>
      <c r="R136" s="28"/>
      <c r="S136" s="28"/>
      <c r="T136" s="88"/>
      <c r="V136" s="33"/>
      <c r="X136" s="38" t="s">
        <v>46</v>
      </c>
      <c r="Y136" s="42" t="s">
        <v>378</v>
      </c>
      <c r="Z136" s="42"/>
      <c r="AA136" s="31"/>
      <c r="AB136" s="31"/>
      <c r="AC136" s="34"/>
    </row>
    <row r="137" spans="1:29" s="36" customFormat="1" ht="12.75" customHeight="1">
      <c r="A137" s="40" t="s">
        <v>50</v>
      </c>
      <c r="B137" s="41" t="s">
        <v>682</v>
      </c>
      <c r="C137" s="45"/>
      <c r="D137" s="45"/>
      <c r="E137" s="88"/>
      <c r="G137" s="31"/>
      <c r="I137" s="29" t="s">
        <v>50</v>
      </c>
      <c r="J137" s="42" t="s">
        <v>683</v>
      </c>
      <c r="K137" s="42"/>
      <c r="L137" s="46" t="s">
        <v>65</v>
      </c>
      <c r="M137" s="43"/>
      <c r="N137" s="34"/>
      <c r="P137" s="40" t="s">
        <v>50</v>
      </c>
      <c r="Q137" s="41" t="s">
        <v>684</v>
      </c>
      <c r="R137" s="45"/>
      <c r="S137" s="45"/>
      <c r="T137" s="88"/>
      <c r="V137" s="31"/>
      <c r="X137" s="29" t="s">
        <v>50</v>
      </c>
      <c r="Y137" s="42" t="s">
        <v>565</v>
      </c>
      <c r="Z137" s="42"/>
      <c r="AA137" s="46" t="s">
        <v>65</v>
      </c>
      <c r="AB137" s="43"/>
      <c r="AC137" s="34"/>
    </row>
    <row r="138" spans="1:29" s="36" customFormat="1" ht="12.75" customHeight="1">
      <c r="A138" s="47"/>
      <c r="B138" s="45"/>
      <c r="C138" s="45"/>
      <c r="D138" s="45"/>
      <c r="E138" s="88"/>
      <c r="F138" s="29" t="s">
        <v>40</v>
      </c>
      <c r="G138" s="30" t="s">
        <v>148</v>
      </c>
      <c r="I138" s="31"/>
      <c r="K138" s="48" t="s">
        <v>69</v>
      </c>
      <c r="L138" s="49" t="s">
        <v>685</v>
      </c>
      <c r="M138" s="43"/>
      <c r="N138" s="34"/>
      <c r="P138" s="47"/>
      <c r="Q138" s="45"/>
      <c r="R138" s="45"/>
      <c r="S138" s="45"/>
      <c r="T138" s="88"/>
      <c r="U138" s="29" t="s">
        <v>40</v>
      </c>
      <c r="V138" s="30" t="s">
        <v>686</v>
      </c>
      <c r="X138" s="31"/>
      <c r="Z138" s="48" t="s">
        <v>69</v>
      </c>
      <c r="AA138" s="52" t="s">
        <v>687</v>
      </c>
      <c r="AB138" s="43"/>
      <c r="AC138" s="34"/>
    </row>
    <row r="139" spans="1:29" s="36" customFormat="1" ht="12.75" customHeight="1">
      <c r="A139" s="37"/>
      <c r="B139" s="50" t="s">
        <v>73</v>
      </c>
      <c r="C139" s="28"/>
      <c r="D139" s="28"/>
      <c r="E139" s="88"/>
      <c r="F139" s="38" t="s">
        <v>43</v>
      </c>
      <c r="G139" s="30" t="s">
        <v>688</v>
      </c>
      <c r="I139" s="31"/>
      <c r="K139" s="48" t="s">
        <v>75</v>
      </c>
      <c r="L139" s="49" t="s">
        <v>685</v>
      </c>
      <c r="M139" s="27"/>
      <c r="N139" s="34"/>
      <c r="P139" s="37"/>
      <c r="Q139" s="50" t="s">
        <v>73</v>
      </c>
      <c r="R139" s="28"/>
      <c r="S139" s="28"/>
      <c r="T139" s="88"/>
      <c r="U139" s="38" t="s">
        <v>43</v>
      </c>
      <c r="V139" s="30" t="s">
        <v>532</v>
      </c>
      <c r="X139" s="31"/>
      <c r="Z139" s="48" t="s">
        <v>75</v>
      </c>
      <c r="AA139" s="52" t="s">
        <v>687</v>
      </c>
      <c r="AB139" s="27"/>
      <c r="AC139" s="34"/>
    </row>
    <row r="140" spans="1:29" s="36" customFormat="1" ht="12.75" customHeight="1">
      <c r="A140" s="37"/>
      <c r="B140" s="51" t="s">
        <v>689</v>
      </c>
      <c r="C140" s="28"/>
      <c r="D140" s="28"/>
      <c r="E140" s="88"/>
      <c r="F140" s="38" t="s">
        <v>46</v>
      </c>
      <c r="G140" s="30" t="s">
        <v>690</v>
      </c>
      <c r="I140" s="43"/>
      <c r="K140" s="48" t="s">
        <v>80</v>
      </c>
      <c r="L140" s="49" t="s">
        <v>691</v>
      </c>
      <c r="M140" s="27"/>
      <c r="N140" s="34"/>
      <c r="P140" s="37"/>
      <c r="Q140" s="51" t="s">
        <v>417</v>
      </c>
      <c r="R140" s="28"/>
      <c r="S140" s="28"/>
      <c r="T140" s="88"/>
      <c r="U140" s="38" t="s">
        <v>46</v>
      </c>
      <c r="V140" s="30" t="s">
        <v>692</v>
      </c>
      <c r="X140" s="43"/>
      <c r="Z140" s="48" t="s">
        <v>80</v>
      </c>
      <c r="AA140" s="49" t="s">
        <v>693</v>
      </c>
      <c r="AB140" s="27"/>
      <c r="AC140" s="34"/>
    </row>
    <row r="141" spans="1:29" s="36" customFormat="1" ht="12.75" customHeight="1">
      <c r="A141" s="53"/>
      <c r="B141" s="54"/>
      <c r="C141" s="54"/>
      <c r="D141" s="54"/>
      <c r="E141" s="88"/>
      <c r="F141" s="29" t="s">
        <v>50</v>
      </c>
      <c r="G141" s="41" t="s">
        <v>202</v>
      </c>
      <c r="I141" s="54"/>
      <c r="K141" s="55" t="s">
        <v>86</v>
      </c>
      <c r="L141" s="59" t="s">
        <v>691</v>
      </c>
      <c r="M141" s="54"/>
      <c r="N141" s="57"/>
      <c r="P141" s="53"/>
      <c r="Q141" s="54"/>
      <c r="R141" s="54"/>
      <c r="S141" s="54"/>
      <c r="T141" s="88"/>
      <c r="U141" s="29" t="s">
        <v>50</v>
      </c>
      <c r="V141" s="41" t="s">
        <v>694</v>
      </c>
      <c r="X141" s="54"/>
      <c r="Z141" s="55" t="s">
        <v>86</v>
      </c>
      <c r="AA141" s="59" t="s">
        <v>693</v>
      </c>
      <c r="AB141" s="54"/>
      <c r="AC141" s="57"/>
    </row>
    <row r="142" spans="1:29" ht="4.5" customHeight="1">
      <c r="A142" s="60"/>
      <c r="B142" s="61"/>
      <c r="C142" s="62"/>
      <c r="D142" s="63"/>
      <c r="E142" s="130"/>
      <c r="F142" s="131"/>
      <c r="G142" s="132"/>
      <c r="H142" s="132"/>
      <c r="I142" s="64"/>
      <c r="J142" s="64"/>
      <c r="K142" s="63"/>
      <c r="L142" s="62"/>
      <c r="M142" s="61"/>
      <c r="N142" s="65"/>
      <c r="P142" s="60"/>
      <c r="Q142" s="61"/>
      <c r="R142" s="62"/>
      <c r="S142" s="63"/>
      <c r="T142" s="130"/>
      <c r="U142" s="131"/>
      <c r="V142" s="132"/>
      <c r="W142" s="132"/>
      <c r="X142" s="64"/>
      <c r="Y142" s="64"/>
      <c r="Z142" s="63"/>
      <c r="AA142" s="62"/>
      <c r="AB142" s="61"/>
      <c r="AC142" s="65"/>
    </row>
    <row r="143" spans="1:29" ht="12.75" customHeight="1">
      <c r="A143" s="67"/>
      <c r="B143" s="67" t="s">
        <v>88</v>
      </c>
      <c r="C143" s="68"/>
      <c r="D143" s="68"/>
      <c r="E143" s="69" t="s">
        <v>89</v>
      </c>
      <c r="F143" s="69" t="s">
        <v>90</v>
      </c>
      <c r="G143" s="69" t="s">
        <v>91</v>
      </c>
      <c r="H143" s="69" t="s">
        <v>92</v>
      </c>
      <c r="I143" s="70" t="s">
        <v>93</v>
      </c>
      <c r="J143" s="71"/>
      <c r="K143" s="68" t="s">
        <v>94</v>
      </c>
      <c r="L143" s="68" t="s">
        <v>94</v>
      </c>
      <c r="M143" s="69" t="s">
        <v>88</v>
      </c>
      <c r="N143" s="67" t="s">
        <v>95</v>
      </c>
      <c r="O143" s="24">
        <v>150</v>
      </c>
      <c r="P143" s="67"/>
      <c r="Q143" s="67" t="s">
        <v>88</v>
      </c>
      <c r="R143" s="68"/>
      <c r="S143" s="68"/>
      <c r="T143" s="69" t="s">
        <v>89</v>
      </c>
      <c r="U143" s="69" t="s">
        <v>90</v>
      </c>
      <c r="V143" s="69" t="s">
        <v>91</v>
      </c>
      <c r="W143" s="69" t="s">
        <v>92</v>
      </c>
      <c r="X143" s="70" t="s">
        <v>93</v>
      </c>
      <c r="Y143" s="71"/>
      <c r="Z143" s="68" t="s">
        <v>94</v>
      </c>
      <c r="AA143" s="68" t="s">
        <v>94</v>
      </c>
      <c r="AB143" s="69" t="s">
        <v>88</v>
      </c>
      <c r="AC143" s="67" t="s">
        <v>95</v>
      </c>
    </row>
    <row r="144" spans="1:29" ht="12.75">
      <c r="A144" s="72" t="s">
        <v>95</v>
      </c>
      <c r="B144" s="72" t="s">
        <v>96</v>
      </c>
      <c r="C144" s="73" t="s">
        <v>97</v>
      </c>
      <c r="D144" s="73" t="s">
        <v>97</v>
      </c>
      <c r="E144" s="74" t="s">
        <v>98</v>
      </c>
      <c r="F144" s="74" t="s">
        <v>99</v>
      </c>
      <c r="G144" s="74"/>
      <c r="H144" s="74"/>
      <c r="I144" s="75" t="s">
        <v>97</v>
      </c>
      <c r="J144" s="75" t="s">
        <v>94</v>
      </c>
      <c r="K144" s="73"/>
      <c r="L144" s="73"/>
      <c r="M144" s="72" t="s">
        <v>96</v>
      </c>
      <c r="N144" s="72"/>
      <c r="O144" s="24">
        <v>150</v>
      </c>
      <c r="P144" s="72" t="s">
        <v>95</v>
      </c>
      <c r="Q144" s="72" t="s">
        <v>96</v>
      </c>
      <c r="R144" s="73" t="s">
        <v>97</v>
      </c>
      <c r="S144" s="73" t="s">
        <v>97</v>
      </c>
      <c r="T144" s="74" t="s">
        <v>98</v>
      </c>
      <c r="U144" s="74" t="s">
        <v>99</v>
      </c>
      <c r="V144" s="74"/>
      <c r="W144" s="74"/>
      <c r="X144" s="75" t="s">
        <v>97</v>
      </c>
      <c r="Y144" s="75" t="s">
        <v>94</v>
      </c>
      <c r="Z144" s="73"/>
      <c r="AA144" s="73"/>
      <c r="AB144" s="72" t="s">
        <v>96</v>
      </c>
      <c r="AC144" s="72"/>
    </row>
    <row r="145" spans="1:29" ht="16.5" customHeight="1">
      <c r="A145" s="104">
        <v>-2</v>
      </c>
      <c r="B145" s="105">
        <v>0</v>
      </c>
      <c r="C145" s="133">
        <v>3</v>
      </c>
      <c r="D145" s="133">
        <v>8</v>
      </c>
      <c r="E145" s="134" t="s">
        <v>149</v>
      </c>
      <c r="F145" s="89" t="s">
        <v>80</v>
      </c>
      <c r="G145" s="135" t="s">
        <v>195</v>
      </c>
      <c r="H145" s="136">
        <v>8</v>
      </c>
      <c r="I145" s="90"/>
      <c r="J145" s="90">
        <v>110</v>
      </c>
      <c r="K145" s="133">
        <v>1</v>
      </c>
      <c r="L145" s="133">
        <v>2</v>
      </c>
      <c r="M145" s="77">
        <v>2</v>
      </c>
      <c r="N145" s="76">
        <v>2</v>
      </c>
      <c r="O145" s="24"/>
      <c r="P145" s="104">
        <v>-0.5</v>
      </c>
      <c r="Q145" s="105">
        <v>0</v>
      </c>
      <c r="R145" s="133">
        <v>3</v>
      </c>
      <c r="S145" s="133">
        <v>8</v>
      </c>
      <c r="T145" s="134" t="s">
        <v>102</v>
      </c>
      <c r="U145" s="89" t="s">
        <v>75</v>
      </c>
      <c r="V145" s="135" t="s">
        <v>190</v>
      </c>
      <c r="W145" s="136">
        <v>10</v>
      </c>
      <c r="X145" s="90">
        <v>420</v>
      </c>
      <c r="Y145" s="90"/>
      <c r="Z145" s="133">
        <v>1</v>
      </c>
      <c r="AA145" s="133">
        <v>2</v>
      </c>
      <c r="AB145" s="77">
        <v>2</v>
      </c>
      <c r="AC145" s="76">
        <v>0.5</v>
      </c>
    </row>
    <row r="146" spans="1:29" ht="16.5" customHeight="1">
      <c r="A146" s="104">
        <v>2</v>
      </c>
      <c r="B146" s="105">
        <v>2</v>
      </c>
      <c r="C146" s="133">
        <v>7</v>
      </c>
      <c r="D146" s="133">
        <v>4</v>
      </c>
      <c r="E146" s="134" t="s">
        <v>695</v>
      </c>
      <c r="F146" s="89" t="s">
        <v>86</v>
      </c>
      <c r="G146" s="135" t="s">
        <v>549</v>
      </c>
      <c r="H146" s="136">
        <v>8</v>
      </c>
      <c r="I146" s="90">
        <v>50</v>
      </c>
      <c r="J146" s="90"/>
      <c r="K146" s="133">
        <v>6</v>
      </c>
      <c r="L146" s="133">
        <v>5</v>
      </c>
      <c r="M146" s="77">
        <v>0</v>
      </c>
      <c r="N146" s="76">
        <v>-2</v>
      </c>
      <c r="O146" s="24"/>
      <c r="P146" s="104">
        <v>0.5</v>
      </c>
      <c r="Q146" s="105">
        <v>2</v>
      </c>
      <c r="R146" s="133">
        <v>7</v>
      </c>
      <c r="S146" s="133">
        <v>4</v>
      </c>
      <c r="T146" s="134" t="s">
        <v>100</v>
      </c>
      <c r="U146" s="89" t="s">
        <v>75</v>
      </c>
      <c r="V146" s="135" t="s">
        <v>352</v>
      </c>
      <c r="W146" s="136">
        <v>11</v>
      </c>
      <c r="X146" s="90">
        <v>460</v>
      </c>
      <c r="Y146" s="90"/>
      <c r="Z146" s="133">
        <v>6</v>
      </c>
      <c r="AA146" s="133">
        <v>5</v>
      </c>
      <c r="AB146" s="77">
        <v>0</v>
      </c>
      <c r="AC146" s="76">
        <v>-0.5</v>
      </c>
    </row>
    <row r="147" spans="1:29" s="36" customFormat="1" ht="37.5" customHeight="1">
      <c r="A147" s="25"/>
      <c r="B147" s="25"/>
      <c r="C147" s="78"/>
      <c r="D147" s="78"/>
      <c r="E147" s="25"/>
      <c r="F147" s="25"/>
      <c r="G147" s="25"/>
      <c r="H147" s="25"/>
      <c r="I147" s="25"/>
      <c r="J147" s="25"/>
      <c r="K147" s="78"/>
      <c r="L147" s="78"/>
      <c r="M147" s="25"/>
      <c r="N147" s="25"/>
      <c r="O147" s="66"/>
      <c r="P147" s="25"/>
      <c r="Q147" s="25"/>
      <c r="R147" s="78"/>
      <c r="S147" s="78"/>
      <c r="T147" s="25"/>
      <c r="U147" s="25"/>
      <c r="V147" s="25"/>
      <c r="W147" s="25"/>
      <c r="X147" s="25"/>
      <c r="Y147" s="25"/>
      <c r="Z147" s="78"/>
      <c r="AA147" s="78"/>
      <c r="AB147" s="25"/>
      <c r="AC147" s="25"/>
    </row>
    <row r="148" spans="1:29" s="36" customFormat="1" ht="14.25">
      <c r="A148" s="107"/>
      <c r="B148" s="108" t="s">
        <v>30</v>
      </c>
      <c r="C148" s="109"/>
      <c r="D148" s="110"/>
      <c r="E148" s="108"/>
      <c r="F148" s="111" t="s">
        <v>109</v>
      </c>
      <c r="G148" s="112"/>
      <c r="H148" s="112"/>
      <c r="I148" s="113" t="s">
        <v>32</v>
      </c>
      <c r="J148" s="113"/>
      <c r="K148" s="114"/>
      <c r="L148" s="22"/>
      <c r="M148" s="115" t="s">
        <v>110</v>
      </c>
      <c r="N148" s="23"/>
      <c r="O148" s="24">
        <v>150</v>
      </c>
      <c r="P148" s="107"/>
      <c r="Q148" s="108" t="s">
        <v>30</v>
      </c>
      <c r="R148" s="109"/>
      <c r="S148" s="110"/>
      <c r="T148" s="108"/>
      <c r="U148" s="111" t="s">
        <v>155</v>
      </c>
      <c r="V148" s="112"/>
      <c r="W148" s="112"/>
      <c r="X148" s="113" t="s">
        <v>32</v>
      </c>
      <c r="Y148" s="113"/>
      <c r="Z148" s="114"/>
      <c r="AA148" s="22"/>
      <c r="AB148" s="115" t="s">
        <v>33</v>
      </c>
      <c r="AC148" s="23"/>
    </row>
    <row r="149" spans="1:29" s="36" customFormat="1" ht="12.75">
      <c r="A149" s="116"/>
      <c r="B149" s="116"/>
      <c r="C149" s="117"/>
      <c r="D149" s="117"/>
      <c r="E149" s="118"/>
      <c r="F149" s="118"/>
      <c r="G149" s="118"/>
      <c r="H149" s="118"/>
      <c r="I149" s="119" t="s">
        <v>36</v>
      </c>
      <c r="J149" s="119"/>
      <c r="K149" s="114"/>
      <c r="L149" s="22"/>
      <c r="M149" s="115" t="s">
        <v>112</v>
      </c>
      <c r="N149" s="23"/>
      <c r="O149" s="24">
        <v>150</v>
      </c>
      <c r="P149" s="116"/>
      <c r="Q149" s="116"/>
      <c r="R149" s="117"/>
      <c r="S149" s="117"/>
      <c r="T149" s="118"/>
      <c r="U149" s="118"/>
      <c r="V149" s="118"/>
      <c r="W149" s="118"/>
      <c r="X149" s="119" t="s">
        <v>36</v>
      </c>
      <c r="Y149" s="119"/>
      <c r="Z149" s="114"/>
      <c r="AA149" s="22"/>
      <c r="AB149" s="115" t="s">
        <v>38</v>
      </c>
      <c r="AC149" s="23"/>
    </row>
    <row r="150" spans="1:29" s="36" customFormat="1" ht="4.5" customHeight="1">
      <c r="A150" s="120"/>
      <c r="B150" s="121"/>
      <c r="C150" s="122"/>
      <c r="D150" s="123"/>
      <c r="E150" s="124"/>
      <c r="F150" s="125"/>
      <c r="G150" s="126"/>
      <c r="H150" s="126"/>
      <c r="I150" s="127"/>
      <c r="J150" s="127"/>
      <c r="K150" s="123"/>
      <c r="L150" s="122"/>
      <c r="M150" s="122"/>
      <c r="N150" s="128"/>
      <c r="O150" s="24"/>
      <c r="P150" s="120"/>
      <c r="Q150" s="121"/>
      <c r="R150" s="122"/>
      <c r="S150" s="123"/>
      <c r="T150" s="124"/>
      <c r="U150" s="125"/>
      <c r="V150" s="126"/>
      <c r="W150" s="126"/>
      <c r="X150" s="127"/>
      <c r="Y150" s="127"/>
      <c r="Z150" s="129"/>
      <c r="AA150" s="122"/>
      <c r="AB150" s="127"/>
      <c r="AC150" s="128"/>
    </row>
    <row r="151" spans="1:29" s="36" customFormat="1" ht="12.75" customHeight="1">
      <c r="A151" s="26" t="str">
        <f>$A$4</f>
        <v>2 сес.</v>
      </c>
      <c r="B151" s="27"/>
      <c r="C151" s="28"/>
      <c r="D151" s="28"/>
      <c r="E151" s="88"/>
      <c r="F151" s="29" t="s">
        <v>40</v>
      </c>
      <c r="G151" s="30" t="s">
        <v>696</v>
      </c>
      <c r="I151" s="31"/>
      <c r="J151" s="32"/>
      <c r="K151" s="32"/>
      <c r="L151" s="33"/>
      <c r="M151" s="99"/>
      <c r="N151" s="34"/>
      <c r="P151" s="26" t="str">
        <f>$A$4</f>
        <v>2 сес.</v>
      </c>
      <c r="Q151" s="27"/>
      <c r="R151" s="28"/>
      <c r="S151" s="28"/>
      <c r="T151" s="88"/>
      <c r="U151" s="29" t="s">
        <v>40</v>
      </c>
      <c r="V151" s="30" t="s">
        <v>293</v>
      </c>
      <c r="X151" s="31"/>
      <c r="Y151" s="32"/>
      <c r="Z151" s="32"/>
      <c r="AA151" s="33"/>
      <c r="AB151" s="99"/>
      <c r="AC151" s="34"/>
    </row>
    <row r="152" spans="1:29" s="36" customFormat="1" ht="12.75" customHeight="1">
      <c r="A152" s="37"/>
      <c r="B152" s="27"/>
      <c r="C152" s="28"/>
      <c r="D152" s="28"/>
      <c r="E152" s="88"/>
      <c r="F152" s="38" t="s">
        <v>43</v>
      </c>
      <c r="G152" s="30" t="s">
        <v>697</v>
      </c>
      <c r="I152" s="39"/>
      <c r="J152" s="33"/>
      <c r="K152" s="33"/>
      <c r="L152" s="43"/>
      <c r="M152" s="100">
        <f>(LEN(G151&amp;G152&amp;G153&amp;G154)-LEN(SUBSTITUTE(G151&amp;G152&amp;G153&amp;G154,"Т","")))*4+(LEN(G151&amp;G152&amp;G153&amp;G154)-LEN(SUBSTITUTE(G151&amp;G152&amp;G153&amp;G154,"К","")))*3+(LEN(G151&amp;G152&amp;G153&amp;G154)-LEN(SUBSTITUTE(G151&amp;G152&amp;G153&amp;G154,"Д","")))*2+(LEN(G151&amp;G152&amp;G153&amp;G154)-LEN(SUBSTITUTE(G151&amp;G152&amp;G153&amp;G154,"В","")))+0.1</f>
        <v>9.1</v>
      </c>
      <c r="N152" s="101"/>
      <c r="P152" s="37"/>
      <c r="Q152" s="27"/>
      <c r="R152" s="28"/>
      <c r="S152" s="28"/>
      <c r="T152" s="88"/>
      <c r="U152" s="38" t="s">
        <v>43</v>
      </c>
      <c r="V152" s="30" t="s">
        <v>698</v>
      </c>
      <c r="X152" s="39"/>
      <c r="Y152" s="33"/>
      <c r="Z152" s="33"/>
      <c r="AA152" s="43"/>
      <c r="AB152" s="100">
        <f>(LEN(V151&amp;V152&amp;V153&amp;V154)-LEN(SUBSTITUTE(V151&amp;V152&amp;V153&amp;V154,"Т","")))*4+(LEN(V151&amp;V152&amp;V153&amp;V154)-LEN(SUBSTITUTE(V151&amp;V152&amp;V153&amp;V154,"К","")))*3+(LEN(V151&amp;V152&amp;V153&amp;V154)-LEN(SUBSTITUTE(V151&amp;V152&amp;V153&amp;V154,"Д","")))*2+(LEN(V151&amp;V152&amp;V153&amp;V154)-LEN(SUBSTITUTE(V151&amp;V152&amp;V153&amp;V154,"В","")))+0.1</f>
        <v>7.1</v>
      </c>
      <c r="AC152" s="101"/>
    </row>
    <row r="153" spans="1:29" s="36" customFormat="1" ht="12.75" customHeight="1">
      <c r="A153" s="37"/>
      <c r="B153" s="27"/>
      <c r="C153" s="28"/>
      <c r="D153" s="28"/>
      <c r="E153" s="88"/>
      <c r="F153" s="38" t="s">
        <v>46</v>
      </c>
      <c r="G153" s="30" t="s">
        <v>699</v>
      </c>
      <c r="I153" s="31"/>
      <c r="J153" s="33"/>
      <c r="K153" s="33"/>
      <c r="L153" s="102">
        <f>(LEN(B155&amp;B156&amp;B157&amp;B158)-LEN(SUBSTITUTE(B155&amp;B156&amp;B157&amp;B158,"Т","")))*4+(LEN(B155&amp;B156&amp;B157&amp;B158)-LEN(SUBSTITUTE(B155&amp;B156&amp;B157&amp;B158,"К","")))*3+(LEN(B155&amp;B156&amp;B157&amp;B158)-LEN(SUBSTITUTE(B155&amp;B156&amp;B157&amp;B158,"Д","")))*2+(LEN(B155&amp;B156&amp;B157&amp;B158)-LEN(SUBSTITUTE(B155&amp;B156&amp;B157&amp;B158,"В","")))+0.1</f>
        <v>7.1</v>
      </c>
      <c r="M153" s="100" t="s">
        <v>48</v>
      </c>
      <c r="N153" s="103">
        <f>(LEN(J155&amp;J156&amp;J157&amp;J158)-LEN(SUBSTITUTE(J155&amp;J156&amp;J157&amp;J158,"Т","")))*4+(LEN(J155&amp;J156&amp;J157&amp;J158)-LEN(SUBSTITUTE(J155&amp;J156&amp;J157&amp;J158,"К","")))*3+(LEN(J155&amp;J156&amp;J157&amp;J158)-LEN(SUBSTITUTE(J155&amp;J156&amp;J157&amp;J158,"Д","")))*2+(LEN(J155&amp;J156&amp;J157&amp;J158)-LEN(SUBSTITUTE(J155&amp;J156&amp;J157&amp;J158,"В","")))+0.1</f>
        <v>14.1</v>
      </c>
      <c r="P153" s="37"/>
      <c r="Q153" s="27"/>
      <c r="R153" s="28"/>
      <c r="S153" s="28"/>
      <c r="T153" s="88"/>
      <c r="U153" s="38" t="s">
        <v>46</v>
      </c>
      <c r="V153" s="30" t="s">
        <v>652</v>
      </c>
      <c r="X153" s="31"/>
      <c r="Y153" s="33"/>
      <c r="Z153" s="33"/>
      <c r="AA153" s="102">
        <f>(LEN(Q155&amp;Q156&amp;Q157&amp;Q158)-LEN(SUBSTITUTE(Q155&amp;Q156&amp;Q157&amp;Q158,"Т","")))*4+(LEN(Q155&amp;Q156&amp;Q157&amp;Q158)-LEN(SUBSTITUTE(Q155&amp;Q156&amp;Q157&amp;Q158,"К","")))*3+(LEN(Q155&amp;Q156&amp;Q157&amp;Q158)-LEN(SUBSTITUTE(Q155&amp;Q156&amp;Q157&amp;Q158,"Д","")))*2+(LEN(Q155&amp;Q156&amp;Q157&amp;Q158)-LEN(SUBSTITUTE(Q155&amp;Q156&amp;Q157&amp;Q158,"В","")))+0.1</f>
        <v>7.1</v>
      </c>
      <c r="AB153" s="100" t="s">
        <v>48</v>
      </c>
      <c r="AC153" s="103">
        <f>(LEN(Y155&amp;Y156&amp;Y157&amp;Y158)-LEN(SUBSTITUTE(Y155&amp;Y156&amp;Y157&amp;Y158,"Т","")))*4+(LEN(Y155&amp;Y156&amp;Y157&amp;Y158)-LEN(SUBSTITUTE(Y155&amp;Y156&amp;Y157&amp;Y158,"К","")))*3+(LEN(Y155&amp;Y156&amp;Y157&amp;Y158)-LEN(SUBSTITUTE(Y155&amp;Y156&amp;Y157&amp;Y158,"Д","")))*2+(LEN(Y155&amp;Y156&amp;Y157&amp;Y158)-LEN(SUBSTITUTE(Y155&amp;Y156&amp;Y157&amp;Y158,"В","")))+0.1</f>
        <v>13.1</v>
      </c>
    </row>
    <row r="154" spans="1:29" s="36" customFormat="1" ht="12.75" customHeight="1">
      <c r="A154" s="37"/>
      <c r="B154" s="27"/>
      <c r="C154" s="28"/>
      <c r="D154" s="28"/>
      <c r="E154" s="88"/>
      <c r="F154" s="29" t="s">
        <v>50</v>
      </c>
      <c r="G154" s="30" t="s">
        <v>247</v>
      </c>
      <c r="I154" s="31"/>
      <c r="J154" s="33"/>
      <c r="K154" s="33"/>
      <c r="L154" s="43"/>
      <c r="M154" s="100">
        <f>(LEN(G159&amp;G160&amp;G161&amp;G162)-LEN(SUBSTITUTE(G159&amp;G160&amp;G161&amp;G162,"Т","")))*4+(LEN(G159&amp;G160&amp;G161&amp;G162)-LEN(SUBSTITUTE(G159&amp;G160&amp;G161&amp;G162,"К","")))*3+(LEN(G159&amp;G160&amp;G161&amp;G162)-LEN(SUBSTITUTE(G159&amp;G160&amp;G161&amp;G162,"Д","")))*2+(LEN(G159&amp;G160&amp;G161&amp;G162)-LEN(SUBSTITUTE(G159&amp;G160&amp;G161&amp;G162,"В","")))+0.1</f>
        <v>10.1</v>
      </c>
      <c r="N154" s="101"/>
      <c r="P154" s="37"/>
      <c r="Q154" s="27"/>
      <c r="R154" s="28"/>
      <c r="S154" s="28"/>
      <c r="T154" s="88"/>
      <c r="U154" s="29" t="s">
        <v>50</v>
      </c>
      <c r="V154" s="30" t="s">
        <v>700</v>
      </c>
      <c r="X154" s="31"/>
      <c r="Y154" s="33"/>
      <c r="Z154" s="33"/>
      <c r="AA154" s="43"/>
      <c r="AB154" s="100">
        <f>(LEN(V159&amp;V160&amp;V161&amp;V162)-LEN(SUBSTITUTE(V159&amp;V160&amp;V161&amp;V162,"Т","")))*4+(LEN(V159&amp;V160&amp;V161&amp;V162)-LEN(SUBSTITUTE(V159&amp;V160&amp;V161&amp;V162,"К","")))*3+(LEN(V159&amp;V160&amp;V161&amp;V162)-LEN(SUBSTITUTE(V159&amp;V160&amp;V161&amp;V162,"Д","")))*2+(LEN(V159&amp;V160&amp;V161&amp;V162)-LEN(SUBSTITUTE(V159&amp;V160&amp;V161&amp;V162,"В","")))+0.1</f>
        <v>13.1</v>
      </c>
      <c r="AC154" s="101"/>
    </row>
    <row r="155" spans="1:29" s="36" customFormat="1" ht="12.75" customHeight="1">
      <c r="A155" s="40" t="s">
        <v>40</v>
      </c>
      <c r="B155" s="41" t="s">
        <v>701</v>
      </c>
      <c r="C155" s="28"/>
      <c r="D155" s="28"/>
      <c r="E155" s="88"/>
      <c r="G155" s="31"/>
      <c r="I155" s="29" t="s">
        <v>40</v>
      </c>
      <c r="J155" s="42" t="s">
        <v>702</v>
      </c>
      <c r="K155" s="42"/>
      <c r="L155" s="31"/>
      <c r="M155" s="43"/>
      <c r="N155" s="34"/>
      <c r="P155" s="40" t="s">
        <v>40</v>
      </c>
      <c r="Q155" s="41" t="s">
        <v>329</v>
      </c>
      <c r="R155" s="28"/>
      <c r="S155" s="28"/>
      <c r="T155" s="88"/>
      <c r="V155" s="31"/>
      <c r="X155" s="29" t="s">
        <v>40</v>
      </c>
      <c r="Y155" s="42" t="s">
        <v>703</v>
      </c>
      <c r="Z155" s="42"/>
      <c r="AA155" s="31"/>
      <c r="AB155" s="43"/>
      <c r="AC155" s="34"/>
    </row>
    <row r="156" spans="1:29" s="36" customFormat="1" ht="12.75" customHeight="1">
      <c r="A156" s="44" t="s">
        <v>43</v>
      </c>
      <c r="B156" s="41" t="s">
        <v>673</v>
      </c>
      <c r="C156" s="45"/>
      <c r="D156" s="45"/>
      <c r="E156" s="88"/>
      <c r="G156" s="33"/>
      <c r="I156" s="38" t="s">
        <v>43</v>
      </c>
      <c r="J156" s="42" t="s">
        <v>79</v>
      </c>
      <c r="K156" s="42"/>
      <c r="L156" s="31"/>
      <c r="M156" s="43"/>
      <c r="N156" s="34"/>
      <c r="P156" s="44" t="s">
        <v>43</v>
      </c>
      <c r="Q156" s="41" t="s">
        <v>704</v>
      </c>
      <c r="R156" s="45"/>
      <c r="S156" s="45"/>
      <c r="T156" s="88"/>
      <c r="V156" s="33"/>
      <c r="X156" s="38" t="s">
        <v>43</v>
      </c>
      <c r="Y156" s="42" t="s">
        <v>247</v>
      </c>
      <c r="Z156" s="42"/>
      <c r="AA156" s="31"/>
      <c r="AB156" s="43"/>
      <c r="AC156" s="34"/>
    </row>
    <row r="157" spans="1:29" s="36" customFormat="1" ht="12.75" customHeight="1">
      <c r="A157" s="44" t="s">
        <v>46</v>
      </c>
      <c r="B157" s="41" t="s">
        <v>673</v>
      </c>
      <c r="C157" s="28"/>
      <c r="D157" s="28"/>
      <c r="E157" s="88"/>
      <c r="G157" s="33"/>
      <c r="I157" s="38" t="s">
        <v>46</v>
      </c>
      <c r="J157" s="42" t="s">
        <v>705</v>
      </c>
      <c r="K157" s="42"/>
      <c r="L157" s="31"/>
      <c r="M157" s="31"/>
      <c r="N157" s="34"/>
      <c r="P157" s="44" t="s">
        <v>46</v>
      </c>
      <c r="Q157" s="41" t="s">
        <v>442</v>
      </c>
      <c r="R157" s="28"/>
      <c r="S157" s="28"/>
      <c r="T157" s="88"/>
      <c r="V157" s="33"/>
      <c r="X157" s="38" t="s">
        <v>46</v>
      </c>
      <c r="Y157" s="42" t="s">
        <v>706</v>
      </c>
      <c r="Z157" s="42"/>
      <c r="AA157" s="31"/>
      <c r="AB157" s="31"/>
      <c r="AC157" s="34"/>
    </row>
    <row r="158" spans="1:29" s="36" customFormat="1" ht="12.75" customHeight="1">
      <c r="A158" s="40" t="s">
        <v>50</v>
      </c>
      <c r="B158" s="41" t="s">
        <v>707</v>
      </c>
      <c r="C158" s="45"/>
      <c r="D158" s="45"/>
      <c r="E158" s="88"/>
      <c r="G158" s="31"/>
      <c r="I158" s="29" t="s">
        <v>50</v>
      </c>
      <c r="J158" s="42" t="s">
        <v>708</v>
      </c>
      <c r="K158" s="42"/>
      <c r="L158" s="46" t="s">
        <v>65</v>
      </c>
      <c r="M158" s="43"/>
      <c r="N158" s="34"/>
      <c r="P158" s="40" t="s">
        <v>50</v>
      </c>
      <c r="Q158" s="41" t="s">
        <v>709</v>
      </c>
      <c r="R158" s="45"/>
      <c r="S158" s="45"/>
      <c r="T158" s="88"/>
      <c r="V158" s="31"/>
      <c r="X158" s="29" t="s">
        <v>50</v>
      </c>
      <c r="Y158" s="42" t="s">
        <v>710</v>
      </c>
      <c r="Z158" s="42"/>
      <c r="AA158" s="46" t="s">
        <v>65</v>
      </c>
      <c r="AB158" s="43"/>
      <c r="AC158" s="34"/>
    </row>
    <row r="159" spans="1:29" s="36" customFormat="1" ht="12.75" customHeight="1">
      <c r="A159" s="47"/>
      <c r="B159" s="45"/>
      <c r="C159" s="45"/>
      <c r="D159" s="45"/>
      <c r="E159" s="88"/>
      <c r="F159" s="29" t="s">
        <v>40</v>
      </c>
      <c r="G159" s="30" t="s">
        <v>711</v>
      </c>
      <c r="I159" s="31"/>
      <c r="K159" s="48" t="s">
        <v>69</v>
      </c>
      <c r="L159" s="49" t="s">
        <v>712</v>
      </c>
      <c r="M159" s="43"/>
      <c r="N159" s="34"/>
      <c r="P159" s="47"/>
      <c r="Q159" s="45"/>
      <c r="R159" s="45"/>
      <c r="S159" s="45"/>
      <c r="T159" s="88"/>
      <c r="U159" s="29" t="s">
        <v>40</v>
      </c>
      <c r="V159" s="30" t="s">
        <v>713</v>
      </c>
      <c r="X159" s="31"/>
      <c r="Z159" s="48" t="s">
        <v>69</v>
      </c>
      <c r="AA159" s="49" t="s">
        <v>714</v>
      </c>
      <c r="AB159" s="43"/>
      <c r="AC159" s="34"/>
    </row>
    <row r="160" spans="1:29" s="36" customFormat="1" ht="12.75" customHeight="1">
      <c r="A160" s="37"/>
      <c r="B160" s="50" t="s">
        <v>73</v>
      </c>
      <c r="C160" s="28"/>
      <c r="D160" s="28"/>
      <c r="E160" s="88"/>
      <c r="F160" s="38" t="s">
        <v>43</v>
      </c>
      <c r="G160" s="30" t="s">
        <v>715</v>
      </c>
      <c r="I160" s="31"/>
      <c r="K160" s="48" t="s">
        <v>75</v>
      </c>
      <c r="L160" s="49" t="s">
        <v>712</v>
      </c>
      <c r="M160" s="27"/>
      <c r="N160" s="34"/>
      <c r="P160" s="37"/>
      <c r="Q160" s="50" t="s">
        <v>73</v>
      </c>
      <c r="R160" s="28"/>
      <c r="S160" s="28"/>
      <c r="T160" s="88"/>
      <c r="U160" s="38" t="s">
        <v>43</v>
      </c>
      <c r="V160" s="30" t="s">
        <v>716</v>
      </c>
      <c r="X160" s="31"/>
      <c r="Z160" s="48" t="s">
        <v>75</v>
      </c>
      <c r="AA160" s="49" t="s">
        <v>714</v>
      </c>
      <c r="AB160" s="27"/>
      <c r="AC160" s="34"/>
    </row>
    <row r="161" spans="1:29" s="36" customFormat="1" ht="12.75" customHeight="1">
      <c r="A161" s="37"/>
      <c r="B161" s="51" t="s">
        <v>717</v>
      </c>
      <c r="C161" s="28"/>
      <c r="D161" s="28"/>
      <c r="E161" s="88"/>
      <c r="F161" s="38" t="s">
        <v>46</v>
      </c>
      <c r="G161" s="30" t="s">
        <v>718</v>
      </c>
      <c r="I161" s="43"/>
      <c r="K161" s="48" t="s">
        <v>80</v>
      </c>
      <c r="L161" s="49" t="s">
        <v>719</v>
      </c>
      <c r="M161" s="27"/>
      <c r="N161" s="34"/>
      <c r="P161" s="37"/>
      <c r="Q161" s="51" t="s">
        <v>720</v>
      </c>
      <c r="R161" s="28"/>
      <c r="S161" s="28"/>
      <c r="T161" s="88"/>
      <c r="U161" s="38" t="s">
        <v>46</v>
      </c>
      <c r="V161" s="30" t="s">
        <v>721</v>
      </c>
      <c r="X161" s="43"/>
      <c r="Z161" s="48" t="s">
        <v>80</v>
      </c>
      <c r="AA161" s="49" t="s">
        <v>722</v>
      </c>
      <c r="AB161" s="27"/>
      <c r="AC161" s="34"/>
    </row>
    <row r="162" spans="1:29" s="36" customFormat="1" ht="12.75" customHeight="1">
      <c r="A162" s="53"/>
      <c r="B162" s="54"/>
      <c r="C162" s="54"/>
      <c r="D162" s="54"/>
      <c r="E162" s="88"/>
      <c r="F162" s="29" t="s">
        <v>50</v>
      </c>
      <c r="G162" s="41" t="s">
        <v>364</v>
      </c>
      <c r="I162" s="54"/>
      <c r="K162" s="55" t="s">
        <v>86</v>
      </c>
      <c r="L162" s="59" t="s">
        <v>719</v>
      </c>
      <c r="M162" s="54"/>
      <c r="N162" s="57"/>
      <c r="P162" s="53"/>
      <c r="Q162" s="54"/>
      <c r="R162" s="54"/>
      <c r="S162" s="54"/>
      <c r="T162" s="88"/>
      <c r="U162" s="29" t="s">
        <v>50</v>
      </c>
      <c r="V162" s="41" t="s">
        <v>444</v>
      </c>
      <c r="X162" s="54"/>
      <c r="Z162" s="55" t="s">
        <v>86</v>
      </c>
      <c r="AA162" s="59" t="s">
        <v>722</v>
      </c>
      <c r="AB162" s="54"/>
      <c r="AC162" s="57"/>
    </row>
    <row r="163" spans="1:29" ht="4.5" customHeight="1">
      <c r="A163" s="60"/>
      <c r="B163" s="61"/>
      <c r="C163" s="62"/>
      <c r="D163" s="63"/>
      <c r="E163" s="130"/>
      <c r="F163" s="131"/>
      <c r="G163" s="132"/>
      <c r="H163" s="132"/>
      <c r="I163" s="64"/>
      <c r="J163" s="64"/>
      <c r="K163" s="63"/>
      <c r="L163" s="62"/>
      <c r="M163" s="61"/>
      <c r="N163" s="65"/>
      <c r="P163" s="60"/>
      <c r="Q163" s="61"/>
      <c r="R163" s="62"/>
      <c r="S163" s="63"/>
      <c r="T163" s="130"/>
      <c r="U163" s="131"/>
      <c r="V163" s="132"/>
      <c r="W163" s="132"/>
      <c r="X163" s="64"/>
      <c r="Y163" s="64"/>
      <c r="Z163" s="63"/>
      <c r="AA163" s="62"/>
      <c r="AB163" s="61"/>
      <c r="AC163" s="65"/>
    </row>
    <row r="164" spans="1:29" ht="12.75" customHeight="1">
      <c r="A164" s="67"/>
      <c r="B164" s="67" t="s">
        <v>88</v>
      </c>
      <c r="C164" s="68"/>
      <c r="D164" s="68"/>
      <c r="E164" s="69" t="s">
        <v>89</v>
      </c>
      <c r="F164" s="69" t="s">
        <v>90</v>
      </c>
      <c r="G164" s="69" t="s">
        <v>91</v>
      </c>
      <c r="H164" s="69" t="s">
        <v>92</v>
      </c>
      <c r="I164" s="70" t="s">
        <v>93</v>
      </c>
      <c r="J164" s="71"/>
      <c r="K164" s="68" t="s">
        <v>94</v>
      </c>
      <c r="L164" s="68" t="s">
        <v>94</v>
      </c>
      <c r="M164" s="69" t="s">
        <v>88</v>
      </c>
      <c r="N164" s="67" t="s">
        <v>95</v>
      </c>
      <c r="O164" s="24">
        <v>150</v>
      </c>
      <c r="P164" s="67"/>
      <c r="Q164" s="67" t="s">
        <v>88</v>
      </c>
      <c r="R164" s="68"/>
      <c r="S164" s="68"/>
      <c r="T164" s="69" t="s">
        <v>89</v>
      </c>
      <c r="U164" s="69" t="s">
        <v>90</v>
      </c>
      <c r="V164" s="69" t="s">
        <v>91</v>
      </c>
      <c r="W164" s="69" t="s">
        <v>92</v>
      </c>
      <c r="X164" s="70" t="s">
        <v>93</v>
      </c>
      <c r="Y164" s="71"/>
      <c r="Z164" s="68" t="s">
        <v>94</v>
      </c>
      <c r="AA164" s="68" t="s">
        <v>94</v>
      </c>
      <c r="AB164" s="69" t="s">
        <v>88</v>
      </c>
      <c r="AC164" s="67" t="s">
        <v>95</v>
      </c>
    </row>
    <row r="165" spans="1:29" ht="12.75">
      <c r="A165" s="72" t="s">
        <v>95</v>
      </c>
      <c r="B165" s="72" t="s">
        <v>96</v>
      </c>
      <c r="C165" s="73" t="s">
        <v>97</v>
      </c>
      <c r="D165" s="73" t="s">
        <v>97</v>
      </c>
      <c r="E165" s="74" t="s">
        <v>98</v>
      </c>
      <c r="F165" s="74" t="s">
        <v>99</v>
      </c>
      <c r="G165" s="74"/>
      <c r="H165" s="74"/>
      <c r="I165" s="75" t="s">
        <v>97</v>
      </c>
      <c r="J165" s="75" t="s">
        <v>94</v>
      </c>
      <c r="K165" s="73"/>
      <c r="L165" s="73"/>
      <c r="M165" s="72" t="s">
        <v>96</v>
      </c>
      <c r="N165" s="72"/>
      <c r="O165" s="24">
        <v>150</v>
      </c>
      <c r="P165" s="72" t="s">
        <v>95</v>
      </c>
      <c r="Q165" s="72" t="s">
        <v>96</v>
      </c>
      <c r="R165" s="73" t="s">
        <v>97</v>
      </c>
      <c r="S165" s="73" t="s">
        <v>97</v>
      </c>
      <c r="T165" s="74" t="s">
        <v>98</v>
      </c>
      <c r="U165" s="74" t="s">
        <v>99</v>
      </c>
      <c r="V165" s="74"/>
      <c r="W165" s="74"/>
      <c r="X165" s="75" t="s">
        <v>97</v>
      </c>
      <c r="Y165" s="75" t="s">
        <v>94</v>
      </c>
      <c r="Z165" s="73"/>
      <c r="AA165" s="73"/>
      <c r="AB165" s="72" t="s">
        <v>96</v>
      </c>
      <c r="AC165" s="72"/>
    </row>
    <row r="166" spans="1:29" ht="16.5" customHeight="1">
      <c r="A166" s="104">
        <v>0</v>
      </c>
      <c r="B166" s="105">
        <v>1</v>
      </c>
      <c r="C166" s="133">
        <v>3</v>
      </c>
      <c r="D166" s="133">
        <v>8</v>
      </c>
      <c r="E166" s="134" t="s">
        <v>425</v>
      </c>
      <c r="F166" s="89" t="s">
        <v>86</v>
      </c>
      <c r="G166" s="135" t="s">
        <v>190</v>
      </c>
      <c r="H166" s="136">
        <v>9</v>
      </c>
      <c r="I166" s="90"/>
      <c r="J166" s="90">
        <v>140</v>
      </c>
      <c r="K166" s="133">
        <v>1</v>
      </c>
      <c r="L166" s="133">
        <v>2</v>
      </c>
      <c r="M166" s="77">
        <v>1</v>
      </c>
      <c r="N166" s="76">
        <v>0</v>
      </c>
      <c r="O166" s="24"/>
      <c r="P166" s="104">
        <v>5</v>
      </c>
      <c r="Q166" s="105">
        <v>2</v>
      </c>
      <c r="R166" s="133">
        <v>3</v>
      </c>
      <c r="S166" s="133">
        <v>6</v>
      </c>
      <c r="T166" s="134" t="s">
        <v>102</v>
      </c>
      <c r="U166" s="89" t="s">
        <v>80</v>
      </c>
      <c r="V166" s="135" t="s">
        <v>195</v>
      </c>
      <c r="W166" s="136">
        <v>9</v>
      </c>
      <c r="X166" s="90">
        <v>50</v>
      </c>
      <c r="Y166" s="90"/>
      <c r="Z166" s="133">
        <v>5</v>
      </c>
      <c r="AA166" s="133">
        <v>8</v>
      </c>
      <c r="AB166" s="77">
        <v>0</v>
      </c>
      <c r="AC166" s="76">
        <v>-5</v>
      </c>
    </row>
    <row r="167" spans="1:29" ht="16.5" customHeight="1">
      <c r="A167" s="104">
        <v>0</v>
      </c>
      <c r="B167" s="105">
        <v>1</v>
      </c>
      <c r="C167" s="133">
        <v>7</v>
      </c>
      <c r="D167" s="133">
        <v>4</v>
      </c>
      <c r="E167" s="134" t="s">
        <v>149</v>
      </c>
      <c r="F167" s="89" t="s">
        <v>86</v>
      </c>
      <c r="G167" s="137" t="s">
        <v>641</v>
      </c>
      <c r="H167" s="136">
        <v>9</v>
      </c>
      <c r="I167" s="90"/>
      <c r="J167" s="90">
        <v>140</v>
      </c>
      <c r="K167" s="133">
        <v>6</v>
      </c>
      <c r="L167" s="133">
        <v>5</v>
      </c>
      <c r="M167" s="77">
        <v>1</v>
      </c>
      <c r="N167" s="76">
        <v>0</v>
      </c>
      <c r="O167" s="24"/>
      <c r="P167" s="104">
        <v>-5</v>
      </c>
      <c r="Q167" s="105">
        <v>0</v>
      </c>
      <c r="R167" s="133">
        <v>1</v>
      </c>
      <c r="S167" s="133">
        <v>7</v>
      </c>
      <c r="T167" s="134" t="s">
        <v>102</v>
      </c>
      <c r="U167" s="89" t="s">
        <v>80</v>
      </c>
      <c r="V167" s="135" t="s">
        <v>195</v>
      </c>
      <c r="W167" s="136">
        <v>10</v>
      </c>
      <c r="X167" s="90"/>
      <c r="Y167" s="90">
        <v>420</v>
      </c>
      <c r="Z167" s="133">
        <v>4</v>
      </c>
      <c r="AA167" s="133">
        <v>2</v>
      </c>
      <c r="AB167" s="77">
        <v>2</v>
      </c>
      <c r="AC167" s="76">
        <v>5</v>
      </c>
    </row>
    <row r="168" spans="1:29" s="36" customFormat="1" ht="37.5" customHeight="1">
      <c r="A168" s="25"/>
      <c r="B168" s="25"/>
      <c r="C168" s="78"/>
      <c r="D168" s="78"/>
      <c r="E168" s="25"/>
      <c r="F168" s="25"/>
      <c r="G168" s="25"/>
      <c r="H168" s="25"/>
      <c r="I168" s="25"/>
      <c r="J168" s="25"/>
      <c r="K168" s="78"/>
      <c r="L168" s="78"/>
      <c r="M168" s="25"/>
      <c r="N168" s="25"/>
      <c r="O168" s="66"/>
      <c r="P168" s="25"/>
      <c r="Q168" s="25"/>
      <c r="R168" s="78"/>
      <c r="S168" s="78"/>
      <c r="T168" s="25"/>
      <c r="U168" s="25"/>
      <c r="V168" s="25"/>
      <c r="W168" s="25"/>
      <c r="X168" s="25"/>
      <c r="Y168" s="25"/>
      <c r="Z168" s="78"/>
      <c r="AA168" s="78"/>
      <c r="AB168" s="25"/>
      <c r="AC168" s="25"/>
    </row>
    <row r="169" spans="1:30" ht="14.25">
      <c r="A169" s="107"/>
      <c r="B169" s="108" t="s">
        <v>30</v>
      </c>
      <c r="C169" s="109"/>
      <c r="D169" s="110"/>
      <c r="E169" s="108"/>
      <c r="F169" s="111" t="s">
        <v>156</v>
      </c>
      <c r="G169" s="112"/>
      <c r="H169" s="112"/>
      <c r="I169" s="113" t="s">
        <v>32</v>
      </c>
      <c r="J169" s="113"/>
      <c r="K169" s="114"/>
      <c r="L169" s="22"/>
      <c r="M169" s="115" t="s">
        <v>35</v>
      </c>
      <c r="N169" s="23"/>
      <c r="O169" s="24">
        <v>150</v>
      </c>
      <c r="P169" s="107"/>
      <c r="Q169" s="108" t="s">
        <v>30</v>
      </c>
      <c r="R169" s="109"/>
      <c r="S169" s="110"/>
      <c r="T169" s="108"/>
      <c r="U169" s="111" t="s">
        <v>196</v>
      </c>
      <c r="V169" s="112"/>
      <c r="W169" s="112"/>
      <c r="X169" s="113" t="s">
        <v>32</v>
      </c>
      <c r="Y169" s="113"/>
      <c r="Z169" s="114"/>
      <c r="AA169" s="22"/>
      <c r="AB169" s="115" t="s">
        <v>108</v>
      </c>
      <c r="AC169" s="23"/>
      <c r="AD169" s="36"/>
    </row>
    <row r="170" spans="1:30" ht="12.75">
      <c r="A170" s="116"/>
      <c r="B170" s="116"/>
      <c r="C170" s="117"/>
      <c r="D170" s="117"/>
      <c r="E170" s="118"/>
      <c r="F170" s="118"/>
      <c r="G170" s="118"/>
      <c r="H170" s="118"/>
      <c r="I170" s="119" t="s">
        <v>36</v>
      </c>
      <c r="J170" s="119"/>
      <c r="K170" s="114"/>
      <c r="L170" s="22"/>
      <c r="M170" s="115" t="s">
        <v>111</v>
      </c>
      <c r="N170" s="23"/>
      <c r="O170" s="24">
        <v>150</v>
      </c>
      <c r="P170" s="116"/>
      <c r="Q170" s="116"/>
      <c r="R170" s="117"/>
      <c r="S170" s="117"/>
      <c r="T170" s="118"/>
      <c r="U170" s="118"/>
      <c r="V170" s="118"/>
      <c r="W170" s="118"/>
      <c r="X170" s="119" t="s">
        <v>36</v>
      </c>
      <c r="Y170" s="119"/>
      <c r="Z170" s="114"/>
      <c r="AA170" s="22"/>
      <c r="AB170" s="115" t="s">
        <v>112</v>
      </c>
      <c r="AC170" s="23"/>
      <c r="AD170" s="36"/>
    </row>
    <row r="171" spans="1:30" ht="4.5" customHeight="1">
      <c r="A171" s="120"/>
      <c r="B171" s="121"/>
      <c r="C171" s="122"/>
      <c r="D171" s="123"/>
      <c r="E171" s="124"/>
      <c r="F171" s="125"/>
      <c r="G171" s="126"/>
      <c r="H171" s="126"/>
      <c r="I171" s="127"/>
      <c r="J171" s="127"/>
      <c r="K171" s="123"/>
      <c r="L171" s="122"/>
      <c r="M171" s="121"/>
      <c r="N171" s="128"/>
      <c r="O171" s="24"/>
      <c r="P171" s="120"/>
      <c r="Q171" s="121"/>
      <c r="R171" s="122"/>
      <c r="S171" s="123"/>
      <c r="T171" s="124"/>
      <c r="U171" s="125"/>
      <c r="V171" s="126"/>
      <c r="W171" s="126"/>
      <c r="X171" s="127"/>
      <c r="Y171" s="127"/>
      <c r="Z171" s="129"/>
      <c r="AA171" s="122"/>
      <c r="AB171" s="127"/>
      <c r="AC171" s="128"/>
      <c r="AD171" s="36"/>
    </row>
    <row r="172" spans="1:29" s="36" customFormat="1" ht="12.75" customHeight="1">
      <c r="A172" s="26" t="str">
        <f>$A$4</f>
        <v>2 сес.</v>
      </c>
      <c r="B172" s="27"/>
      <c r="C172" s="28"/>
      <c r="D172" s="28"/>
      <c r="E172" s="88"/>
      <c r="F172" s="29" t="s">
        <v>40</v>
      </c>
      <c r="G172" s="30" t="s">
        <v>394</v>
      </c>
      <c r="I172" s="31"/>
      <c r="J172" s="32"/>
      <c r="K172" s="32"/>
      <c r="L172" s="33"/>
      <c r="M172" s="99"/>
      <c r="N172" s="34"/>
      <c r="P172" s="26" t="str">
        <f>$A$4</f>
        <v>2 сес.</v>
      </c>
      <c r="Q172" s="27"/>
      <c r="R172" s="28"/>
      <c r="S172" s="28"/>
      <c r="T172" s="88"/>
      <c r="U172" s="29" t="s">
        <v>40</v>
      </c>
      <c r="V172" s="30" t="s">
        <v>113</v>
      </c>
      <c r="X172" s="31"/>
      <c r="Y172" s="32"/>
      <c r="Z172" s="32"/>
      <c r="AA172" s="33"/>
      <c r="AB172" s="99"/>
      <c r="AC172" s="34"/>
    </row>
    <row r="173" spans="1:29" s="36" customFormat="1" ht="12.75" customHeight="1">
      <c r="A173" s="37"/>
      <c r="B173" s="27"/>
      <c r="C173" s="28"/>
      <c r="D173" s="28"/>
      <c r="E173" s="88"/>
      <c r="F173" s="38" t="s">
        <v>43</v>
      </c>
      <c r="G173" s="30" t="s">
        <v>723</v>
      </c>
      <c r="I173" s="39"/>
      <c r="J173" s="33"/>
      <c r="K173" s="33"/>
      <c r="L173" s="43"/>
      <c r="M173" s="100">
        <f>(LEN(G172&amp;G173&amp;G174&amp;G175)-LEN(SUBSTITUTE(G172&amp;G173&amp;G174&amp;G175,"Т","")))*4+(LEN(G172&amp;G173&amp;G174&amp;G175)-LEN(SUBSTITUTE(G172&amp;G173&amp;G174&amp;G175,"К","")))*3+(LEN(G172&amp;G173&amp;G174&amp;G175)-LEN(SUBSTITUTE(G172&amp;G173&amp;G174&amp;G175,"Д","")))*2+(LEN(G172&amp;G173&amp;G174&amp;G175)-LEN(SUBSTITUTE(G172&amp;G173&amp;G174&amp;G175,"В","")))+0.1</f>
        <v>13.1</v>
      </c>
      <c r="N173" s="101"/>
      <c r="P173" s="37"/>
      <c r="Q173" s="27"/>
      <c r="R173" s="28"/>
      <c r="S173" s="28"/>
      <c r="T173" s="88"/>
      <c r="U173" s="38" t="s">
        <v>43</v>
      </c>
      <c r="V173" s="30" t="s">
        <v>724</v>
      </c>
      <c r="X173" s="39"/>
      <c r="Y173" s="33"/>
      <c r="Z173" s="33"/>
      <c r="AA173" s="43"/>
      <c r="AB173" s="100">
        <f>(LEN(V172&amp;V173&amp;V174&amp;V175)-LEN(SUBSTITUTE(V172&amp;V173&amp;V174&amp;V175,"Т","")))*4+(LEN(V172&amp;V173&amp;V174&amp;V175)-LEN(SUBSTITUTE(V172&amp;V173&amp;V174&amp;V175,"К","")))*3+(LEN(V172&amp;V173&amp;V174&amp;V175)-LEN(SUBSTITUTE(V172&amp;V173&amp;V174&amp;V175,"Д","")))*2+(LEN(V172&amp;V173&amp;V174&amp;V175)-LEN(SUBSTITUTE(V172&amp;V173&amp;V174&amp;V175,"В","")))+0.1</f>
        <v>11.1</v>
      </c>
      <c r="AC173" s="101"/>
    </row>
    <row r="174" spans="1:29" s="36" customFormat="1" ht="12.75" customHeight="1">
      <c r="A174" s="37"/>
      <c r="B174" s="27"/>
      <c r="C174" s="28"/>
      <c r="D174" s="28"/>
      <c r="E174" s="88"/>
      <c r="F174" s="38" t="s">
        <v>46</v>
      </c>
      <c r="G174" s="30" t="s">
        <v>725</v>
      </c>
      <c r="I174" s="31"/>
      <c r="J174" s="33"/>
      <c r="K174" s="33"/>
      <c r="L174" s="102">
        <f>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</f>
        <v>7.1</v>
      </c>
      <c r="M174" s="100" t="s">
        <v>48</v>
      </c>
      <c r="N174" s="103">
        <f>(LEN(J176&amp;J177&amp;J178&amp;J179)-LEN(SUBSTITUTE(J176&amp;J177&amp;J178&amp;J179,"Т","")))*4+(LEN(J176&amp;J177&amp;J178&amp;J179)-LEN(SUBSTITUTE(J176&amp;J177&amp;J178&amp;J179,"К","")))*3+(LEN(J176&amp;J177&amp;J178&amp;J179)-LEN(SUBSTITUTE(J176&amp;J177&amp;J178&amp;J179,"Д","")))*2+(LEN(J176&amp;J177&amp;J178&amp;J179)-LEN(SUBSTITUTE(J176&amp;J177&amp;J178&amp;J179,"В","")))+0.1</f>
        <v>12.1</v>
      </c>
      <c r="P174" s="37"/>
      <c r="Q174" s="27"/>
      <c r="R174" s="28"/>
      <c r="S174" s="28"/>
      <c r="T174" s="88"/>
      <c r="U174" s="38" t="s">
        <v>46</v>
      </c>
      <c r="V174" s="30" t="s">
        <v>726</v>
      </c>
      <c r="X174" s="31"/>
      <c r="Y174" s="33"/>
      <c r="Z174" s="33"/>
      <c r="AA174" s="102">
        <f>(LEN(Q176&amp;Q177&amp;Q178&amp;Q179)-LEN(SUBSTITUTE(Q176&amp;Q177&amp;Q178&amp;Q179,"Т","")))*4+(LEN(Q176&amp;Q177&amp;Q178&amp;Q179)-LEN(SUBSTITUTE(Q176&amp;Q177&amp;Q178&amp;Q179,"К","")))*3+(LEN(Q176&amp;Q177&amp;Q178&amp;Q179)-LEN(SUBSTITUTE(Q176&amp;Q177&amp;Q178&amp;Q179,"Д","")))*2+(LEN(Q176&amp;Q177&amp;Q178&amp;Q179)-LEN(SUBSTITUTE(Q176&amp;Q177&amp;Q178&amp;Q179,"В","")))+0.1</f>
        <v>8.1</v>
      </c>
      <c r="AB174" s="100" t="s">
        <v>48</v>
      </c>
      <c r="AC174" s="103">
        <f>(LEN(Y176&amp;Y177&amp;Y178&amp;Y179)-LEN(SUBSTITUTE(Y176&amp;Y177&amp;Y178&amp;Y179,"Т","")))*4+(LEN(Y176&amp;Y177&amp;Y178&amp;Y179)-LEN(SUBSTITUTE(Y176&amp;Y177&amp;Y178&amp;Y179,"К","")))*3+(LEN(Y176&amp;Y177&amp;Y178&amp;Y179)-LEN(SUBSTITUTE(Y176&amp;Y177&amp;Y178&amp;Y179,"Д","")))*2+(LEN(Y176&amp;Y177&amp;Y178&amp;Y179)-LEN(SUBSTITUTE(Y176&amp;Y177&amp;Y178&amp;Y179,"В","")))+0.1</f>
        <v>8.1</v>
      </c>
    </row>
    <row r="175" spans="1:29" s="36" customFormat="1" ht="12.75" customHeight="1">
      <c r="A175" s="37"/>
      <c r="B175" s="27"/>
      <c r="C175" s="28"/>
      <c r="D175" s="28"/>
      <c r="E175" s="88"/>
      <c r="F175" s="29" t="s">
        <v>50</v>
      </c>
      <c r="G175" s="30" t="s">
        <v>497</v>
      </c>
      <c r="I175" s="31"/>
      <c r="J175" s="33"/>
      <c r="K175" s="33"/>
      <c r="L175" s="43"/>
      <c r="M175" s="100">
        <f>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</f>
        <v>8.1</v>
      </c>
      <c r="N175" s="101"/>
      <c r="P175" s="37"/>
      <c r="Q175" s="27"/>
      <c r="R175" s="28"/>
      <c r="S175" s="28"/>
      <c r="T175" s="88"/>
      <c r="U175" s="29" t="s">
        <v>50</v>
      </c>
      <c r="V175" s="30" t="s">
        <v>727</v>
      </c>
      <c r="X175" s="31"/>
      <c r="Y175" s="33"/>
      <c r="Z175" s="33"/>
      <c r="AA175" s="43"/>
      <c r="AB175" s="100">
        <f>(LEN(V180&amp;V181&amp;V182&amp;V183)-LEN(SUBSTITUTE(V180&amp;V181&amp;V182&amp;V183,"Т","")))*4+(LEN(V180&amp;V181&amp;V182&amp;V183)-LEN(SUBSTITUTE(V180&amp;V181&amp;V182&amp;V183,"К","")))*3+(LEN(V180&amp;V181&amp;V182&amp;V183)-LEN(SUBSTITUTE(V180&amp;V181&amp;V182&amp;V183,"Д","")))*2+(LEN(V180&amp;V181&amp;V182&amp;V183)-LEN(SUBSTITUTE(V180&amp;V181&amp;V182&amp;V183,"В","")))+0.1</f>
        <v>13.1</v>
      </c>
      <c r="AC175" s="101"/>
    </row>
    <row r="176" spans="1:29" s="36" customFormat="1" ht="12.75" customHeight="1">
      <c r="A176" s="40" t="s">
        <v>40</v>
      </c>
      <c r="B176" s="41" t="s">
        <v>174</v>
      </c>
      <c r="C176" s="28"/>
      <c r="D176" s="28"/>
      <c r="E176" s="88"/>
      <c r="G176" s="31"/>
      <c r="I176" s="29" t="s">
        <v>40</v>
      </c>
      <c r="J176" s="42" t="s">
        <v>728</v>
      </c>
      <c r="K176" s="42"/>
      <c r="L176" s="31"/>
      <c r="M176" s="43"/>
      <c r="N176" s="34"/>
      <c r="P176" s="40" t="s">
        <v>40</v>
      </c>
      <c r="Q176" s="41" t="s">
        <v>729</v>
      </c>
      <c r="R176" s="28"/>
      <c r="S176" s="28"/>
      <c r="T176" s="88"/>
      <c r="V176" s="31"/>
      <c r="X176" s="29" t="s">
        <v>40</v>
      </c>
      <c r="Y176" s="42" t="s">
        <v>730</v>
      </c>
      <c r="Z176" s="42"/>
      <c r="AA176" s="31"/>
      <c r="AB176" s="43"/>
      <c r="AC176" s="34"/>
    </row>
    <row r="177" spans="1:29" s="36" customFormat="1" ht="12.75" customHeight="1">
      <c r="A177" s="44" t="s">
        <v>43</v>
      </c>
      <c r="B177" s="41" t="s">
        <v>731</v>
      </c>
      <c r="C177" s="45"/>
      <c r="D177" s="45"/>
      <c r="E177" s="88"/>
      <c r="G177" s="33"/>
      <c r="I177" s="38" t="s">
        <v>43</v>
      </c>
      <c r="J177" s="42" t="s">
        <v>732</v>
      </c>
      <c r="K177" s="42"/>
      <c r="L177" s="31"/>
      <c r="M177" s="43"/>
      <c r="N177" s="34"/>
      <c r="P177" s="44" t="s">
        <v>43</v>
      </c>
      <c r="Q177" s="41" t="s">
        <v>247</v>
      </c>
      <c r="R177" s="45"/>
      <c r="S177" s="45"/>
      <c r="T177" s="88"/>
      <c r="V177" s="33"/>
      <c r="X177" s="38" t="s">
        <v>43</v>
      </c>
      <c r="Y177" s="42" t="s">
        <v>733</v>
      </c>
      <c r="Z177" s="42"/>
      <c r="AA177" s="31"/>
      <c r="AB177" s="43"/>
      <c r="AC177" s="34"/>
    </row>
    <row r="178" spans="1:29" s="36" customFormat="1" ht="12.75" customHeight="1">
      <c r="A178" s="44" t="s">
        <v>46</v>
      </c>
      <c r="B178" s="41" t="s">
        <v>734</v>
      </c>
      <c r="C178" s="28"/>
      <c r="D178" s="28"/>
      <c r="E178" s="88"/>
      <c r="G178" s="33"/>
      <c r="I178" s="38" t="s">
        <v>46</v>
      </c>
      <c r="J178" s="42" t="s">
        <v>54</v>
      </c>
      <c r="K178" s="42"/>
      <c r="L178" s="31"/>
      <c r="M178" s="31"/>
      <c r="N178" s="34"/>
      <c r="P178" s="44" t="s">
        <v>46</v>
      </c>
      <c r="Q178" s="41" t="s">
        <v>328</v>
      </c>
      <c r="R178" s="28"/>
      <c r="S178" s="28"/>
      <c r="T178" s="88"/>
      <c r="V178" s="33"/>
      <c r="X178" s="38" t="s">
        <v>46</v>
      </c>
      <c r="Y178" s="42" t="s">
        <v>735</v>
      </c>
      <c r="Z178" s="42"/>
      <c r="AA178" s="31"/>
      <c r="AB178" s="31"/>
      <c r="AC178" s="34"/>
    </row>
    <row r="179" spans="1:29" s="36" customFormat="1" ht="12.75" customHeight="1">
      <c r="A179" s="40" t="s">
        <v>50</v>
      </c>
      <c r="B179" s="41" t="s">
        <v>736</v>
      </c>
      <c r="C179" s="45"/>
      <c r="D179" s="45"/>
      <c r="E179" s="88"/>
      <c r="G179" s="31"/>
      <c r="I179" s="29" t="s">
        <v>50</v>
      </c>
      <c r="J179" s="42" t="s">
        <v>737</v>
      </c>
      <c r="K179" s="42"/>
      <c r="L179" s="46" t="s">
        <v>65</v>
      </c>
      <c r="M179" s="43"/>
      <c r="N179" s="34"/>
      <c r="P179" s="40" t="s">
        <v>50</v>
      </c>
      <c r="Q179" s="41" t="s">
        <v>738</v>
      </c>
      <c r="R179" s="45"/>
      <c r="S179" s="45"/>
      <c r="T179" s="88"/>
      <c r="V179" s="31"/>
      <c r="X179" s="29" t="s">
        <v>50</v>
      </c>
      <c r="Y179" s="42" t="s">
        <v>739</v>
      </c>
      <c r="Z179" s="42"/>
      <c r="AA179" s="46" t="s">
        <v>65</v>
      </c>
      <c r="AB179" s="43"/>
      <c r="AC179" s="34"/>
    </row>
    <row r="180" spans="1:29" s="36" customFormat="1" ht="12.75" customHeight="1">
      <c r="A180" s="47"/>
      <c r="B180" s="45"/>
      <c r="C180" s="45"/>
      <c r="D180" s="45"/>
      <c r="E180" s="88"/>
      <c r="F180" s="29" t="s">
        <v>40</v>
      </c>
      <c r="G180" s="30" t="s">
        <v>324</v>
      </c>
      <c r="I180" s="31"/>
      <c r="K180" s="48" t="s">
        <v>69</v>
      </c>
      <c r="L180" s="49" t="s">
        <v>740</v>
      </c>
      <c r="M180" s="43"/>
      <c r="N180" s="34"/>
      <c r="P180" s="47"/>
      <c r="Q180" s="45"/>
      <c r="R180" s="45"/>
      <c r="S180" s="45"/>
      <c r="T180" s="88"/>
      <c r="U180" s="29" t="s">
        <v>40</v>
      </c>
      <c r="V180" s="30" t="s">
        <v>399</v>
      </c>
      <c r="X180" s="31"/>
      <c r="Z180" s="48" t="s">
        <v>69</v>
      </c>
      <c r="AA180" s="49" t="s">
        <v>741</v>
      </c>
      <c r="AB180" s="43"/>
      <c r="AC180" s="34"/>
    </row>
    <row r="181" spans="1:29" s="36" customFormat="1" ht="12.75" customHeight="1">
      <c r="A181" s="37"/>
      <c r="B181" s="50" t="s">
        <v>73</v>
      </c>
      <c r="C181" s="28"/>
      <c r="D181" s="28"/>
      <c r="E181" s="88"/>
      <c r="F181" s="38" t="s">
        <v>43</v>
      </c>
      <c r="G181" s="30" t="s">
        <v>186</v>
      </c>
      <c r="I181" s="31"/>
      <c r="K181" s="48" t="s">
        <v>75</v>
      </c>
      <c r="L181" s="49" t="s">
        <v>740</v>
      </c>
      <c r="M181" s="27"/>
      <c r="N181" s="34"/>
      <c r="P181" s="37"/>
      <c r="Q181" s="50" t="s">
        <v>73</v>
      </c>
      <c r="R181" s="28"/>
      <c r="S181" s="28"/>
      <c r="T181" s="88"/>
      <c r="U181" s="38" t="s">
        <v>43</v>
      </c>
      <c r="V181" s="30" t="s">
        <v>742</v>
      </c>
      <c r="X181" s="31"/>
      <c r="Z181" s="48" t="s">
        <v>75</v>
      </c>
      <c r="AA181" s="49" t="s">
        <v>743</v>
      </c>
      <c r="AB181" s="27"/>
      <c r="AC181" s="34"/>
    </row>
    <row r="182" spans="1:29" s="36" customFormat="1" ht="12.75" customHeight="1">
      <c r="A182" s="37"/>
      <c r="B182" s="51" t="s">
        <v>744</v>
      </c>
      <c r="C182" s="28"/>
      <c r="D182" s="28"/>
      <c r="E182" s="88"/>
      <c r="F182" s="38" t="s">
        <v>46</v>
      </c>
      <c r="G182" s="30" t="s">
        <v>136</v>
      </c>
      <c r="I182" s="43"/>
      <c r="K182" s="48" t="s">
        <v>80</v>
      </c>
      <c r="L182" s="49" t="s">
        <v>745</v>
      </c>
      <c r="M182" s="27"/>
      <c r="N182" s="34"/>
      <c r="P182" s="37"/>
      <c r="Q182" s="51" t="s">
        <v>746</v>
      </c>
      <c r="R182" s="28"/>
      <c r="S182" s="28"/>
      <c r="T182" s="88"/>
      <c r="U182" s="38" t="s">
        <v>46</v>
      </c>
      <c r="V182" s="30" t="s">
        <v>672</v>
      </c>
      <c r="X182" s="43"/>
      <c r="Z182" s="48" t="s">
        <v>80</v>
      </c>
      <c r="AA182" s="49" t="s">
        <v>747</v>
      </c>
      <c r="AB182" s="27"/>
      <c r="AC182" s="34"/>
    </row>
    <row r="183" spans="1:29" s="36" customFormat="1" ht="12.75" customHeight="1">
      <c r="A183" s="53"/>
      <c r="B183" s="54"/>
      <c r="C183" s="54"/>
      <c r="D183" s="54"/>
      <c r="E183" s="88"/>
      <c r="F183" s="29" t="s">
        <v>50</v>
      </c>
      <c r="G183" s="41" t="s">
        <v>748</v>
      </c>
      <c r="I183" s="54"/>
      <c r="K183" s="55" t="s">
        <v>86</v>
      </c>
      <c r="L183" s="59" t="s">
        <v>749</v>
      </c>
      <c r="M183" s="54"/>
      <c r="N183" s="57"/>
      <c r="P183" s="53"/>
      <c r="Q183" s="54"/>
      <c r="R183" s="54"/>
      <c r="S183" s="54"/>
      <c r="T183" s="88"/>
      <c r="U183" s="29" t="s">
        <v>50</v>
      </c>
      <c r="V183" s="41" t="s">
        <v>177</v>
      </c>
      <c r="X183" s="54"/>
      <c r="Z183" s="55" t="s">
        <v>86</v>
      </c>
      <c r="AA183" s="59" t="s">
        <v>747</v>
      </c>
      <c r="AB183" s="54"/>
      <c r="AC183" s="57"/>
    </row>
    <row r="184" spans="1:29" ht="4.5" customHeight="1">
      <c r="A184" s="60"/>
      <c r="B184" s="61"/>
      <c r="C184" s="62"/>
      <c r="D184" s="63"/>
      <c r="E184" s="130"/>
      <c r="F184" s="131"/>
      <c r="G184" s="132"/>
      <c r="H184" s="132"/>
      <c r="I184" s="64"/>
      <c r="J184" s="64"/>
      <c r="K184" s="63"/>
      <c r="L184" s="62"/>
      <c r="M184" s="61"/>
      <c r="N184" s="65"/>
      <c r="P184" s="60"/>
      <c r="Q184" s="61"/>
      <c r="R184" s="62"/>
      <c r="S184" s="63"/>
      <c r="T184" s="130"/>
      <c r="U184" s="131"/>
      <c r="V184" s="132"/>
      <c r="W184" s="132"/>
      <c r="X184" s="64"/>
      <c r="Y184" s="64"/>
      <c r="Z184" s="63"/>
      <c r="AA184" s="62"/>
      <c r="AB184" s="61"/>
      <c r="AC184" s="65"/>
    </row>
    <row r="185" spans="1:29" ht="12.75" customHeight="1">
      <c r="A185" s="67"/>
      <c r="B185" s="67" t="s">
        <v>88</v>
      </c>
      <c r="C185" s="68"/>
      <c r="D185" s="68"/>
      <c r="E185" s="69" t="s">
        <v>89</v>
      </c>
      <c r="F185" s="69" t="s">
        <v>90</v>
      </c>
      <c r="G185" s="69" t="s">
        <v>91</v>
      </c>
      <c r="H185" s="69" t="s">
        <v>92</v>
      </c>
      <c r="I185" s="70" t="s">
        <v>93</v>
      </c>
      <c r="J185" s="71"/>
      <c r="K185" s="68" t="s">
        <v>94</v>
      </c>
      <c r="L185" s="68" t="s">
        <v>94</v>
      </c>
      <c r="M185" s="69" t="s">
        <v>88</v>
      </c>
      <c r="N185" s="67" t="s">
        <v>95</v>
      </c>
      <c r="O185" s="24">
        <v>150</v>
      </c>
      <c r="P185" s="67"/>
      <c r="Q185" s="67" t="s">
        <v>88</v>
      </c>
      <c r="R185" s="68"/>
      <c r="S185" s="68"/>
      <c r="T185" s="69" t="s">
        <v>89</v>
      </c>
      <c r="U185" s="69" t="s">
        <v>90</v>
      </c>
      <c r="V185" s="69" t="s">
        <v>91</v>
      </c>
      <c r="W185" s="69" t="s">
        <v>92</v>
      </c>
      <c r="X185" s="70" t="s">
        <v>93</v>
      </c>
      <c r="Y185" s="71"/>
      <c r="Z185" s="68" t="s">
        <v>94</v>
      </c>
      <c r="AA185" s="68" t="s">
        <v>94</v>
      </c>
      <c r="AB185" s="69" t="s">
        <v>88</v>
      </c>
      <c r="AC185" s="67" t="s">
        <v>95</v>
      </c>
    </row>
    <row r="186" spans="1:29" ht="12.75">
      <c r="A186" s="72" t="s">
        <v>95</v>
      </c>
      <c r="B186" s="72" t="s">
        <v>96</v>
      </c>
      <c r="C186" s="73" t="s">
        <v>97</v>
      </c>
      <c r="D186" s="73" t="s">
        <v>97</v>
      </c>
      <c r="E186" s="74" t="s">
        <v>98</v>
      </c>
      <c r="F186" s="74" t="s">
        <v>99</v>
      </c>
      <c r="G186" s="74"/>
      <c r="H186" s="74"/>
      <c r="I186" s="75" t="s">
        <v>97</v>
      </c>
      <c r="J186" s="75" t="s">
        <v>94</v>
      </c>
      <c r="K186" s="73"/>
      <c r="L186" s="73"/>
      <c r="M186" s="72" t="s">
        <v>96</v>
      </c>
      <c r="N186" s="72"/>
      <c r="O186" s="24">
        <v>150</v>
      </c>
      <c r="P186" s="72" t="s">
        <v>95</v>
      </c>
      <c r="Q186" s="72" t="s">
        <v>96</v>
      </c>
      <c r="R186" s="73" t="s">
        <v>97</v>
      </c>
      <c r="S186" s="73" t="s">
        <v>97</v>
      </c>
      <c r="T186" s="74" t="s">
        <v>98</v>
      </c>
      <c r="U186" s="74" t="s">
        <v>99</v>
      </c>
      <c r="V186" s="74"/>
      <c r="W186" s="74"/>
      <c r="X186" s="75" t="s">
        <v>97</v>
      </c>
      <c r="Y186" s="75" t="s">
        <v>94</v>
      </c>
      <c r="Z186" s="73"/>
      <c r="AA186" s="73"/>
      <c r="AB186" s="72" t="s">
        <v>96</v>
      </c>
      <c r="AC186" s="72"/>
    </row>
    <row r="187" spans="1:29" ht="16.5" customHeight="1">
      <c r="A187" s="104">
        <v>-4.5</v>
      </c>
      <c r="B187" s="105">
        <v>0</v>
      </c>
      <c r="C187" s="133">
        <v>3</v>
      </c>
      <c r="D187" s="133">
        <v>6</v>
      </c>
      <c r="E187" s="134" t="s">
        <v>280</v>
      </c>
      <c r="F187" s="89" t="s">
        <v>80</v>
      </c>
      <c r="G187" s="137" t="s">
        <v>750</v>
      </c>
      <c r="H187" s="136">
        <v>6</v>
      </c>
      <c r="I187" s="90">
        <v>100</v>
      </c>
      <c r="J187" s="90"/>
      <c r="K187" s="133">
        <v>5</v>
      </c>
      <c r="L187" s="133">
        <v>8</v>
      </c>
      <c r="M187" s="77">
        <v>2</v>
      </c>
      <c r="N187" s="76">
        <v>4.5</v>
      </c>
      <c r="O187" s="24"/>
      <c r="P187" s="104">
        <v>1</v>
      </c>
      <c r="Q187" s="105">
        <v>2</v>
      </c>
      <c r="R187" s="133">
        <v>3</v>
      </c>
      <c r="S187" s="133">
        <v>6</v>
      </c>
      <c r="T187" s="134" t="s">
        <v>643</v>
      </c>
      <c r="U187" s="89" t="s">
        <v>75</v>
      </c>
      <c r="V187" s="137" t="s">
        <v>460</v>
      </c>
      <c r="W187" s="136">
        <v>12</v>
      </c>
      <c r="X187" s="90">
        <v>680</v>
      </c>
      <c r="Y187" s="90"/>
      <c r="Z187" s="133">
        <v>5</v>
      </c>
      <c r="AA187" s="133">
        <v>8</v>
      </c>
      <c r="AB187" s="77">
        <v>0</v>
      </c>
      <c r="AC187" s="76">
        <v>-1</v>
      </c>
    </row>
    <row r="188" spans="1:29" ht="16.5" customHeight="1">
      <c r="A188" s="104">
        <v>4.5</v>
      </c>
      <c r="B188" s="105">
        <v>2</v>
      </c>
      <c r="C188" s="133">
        <v>1</v>
      </c>
      <c r="D188" s="133">
        <v>7</v>
      </c>
      <c r="E188" s="134" t="s">
        <v>751</v>
      </c>
      <c r="F188" s="89" t="s">
        <v>69</v>
      </c>
      <c r="G188" s="135" t="s">
        <v>752</v>
      </c>
      <c r="H188" s="136">
        <v>8</v>
      </c>
      <c r="I188" s="90">
        <v>470</v>
      </c>
      <c r="J188" s="90"/>
      <c r="K188" s="133">
        <v>4</v>
      </c>
      <c r="L188" s="133">
        <v>2</v>
      </c>
      <c r="M188" s="77">
        <v>0</v>
      </c>
      <c r="N188" s="76">
        <v>-4.5</v>
      </c>
      <c r="O188" s="24"/>
      <c r="P188" s="104">
        <v>-1</v>
      </c>
      <c r="Q188" s="105">
        <v>0</v>
      </c>
      <c r="R188" s="133">
        <v>1</v>
      </c>
      <c r="S188" s="133">
        <v>7</v>
      </c>
      <c r="T188" s="134" t="s">
        <v>643</v>
      </c>
      <c r="U188" s="89" t="s">
        <v>75</v>
      </c>
      <c r="V188" s="137" t="s">
        <v>103</v>
      </c>
      <c r="W188" s="136">
        <v>10</v>
      </c>
      <c r="X188" s="90">
        <v>620</v>
      </c>
      <c r="Y188" s="90"/>
      <c r="Z188" s="133">
        <v>4</v>
      </c>
      <c r="AA188" s="133">
        <v>2</v>
      </c>
      <c r="AB188" s="77">
        <v>2</v>
      </c>
      <c r="AC188" s="76">
        <v>1</v>
      </c>
    </row>
    <row r="189" spans="1:29" s="36" customFormat="1" ht="21" customHeight="1">
      <c r="A189" s="25"/>
      <c r="B189" s="25"/>
      <c r="C189" s="78"/>
      <c r="D189" s="78"/>
      <c r="E189" s="25"/>
      <c r="F189" s="25"/>
      <c r="G189" s="25"/>
      <c r="H189" s="25"/>
      <c r="I189" s="25"/>
      <c r="J189" s="25"/>
      <c r="K189" s="78"/>
      <c r="L189" s="78"/>
      <c r="M189" s="25"/>
      <c r="N189" s="25"/>
      <c r="O189" s="66"/>
      <c r="P189" s="25"/>
      <c r="Q189" s="25"/>
      <c r="R189" s="78"/>
      <c r="S189" s="78"/>
      <c r="T189" s="25"/>
      <c r="U189" s="25"/>
      <c r="V189" s="25"/>
      <c r="W189" s="25"/>
      <c r="X189" s="25"/>
      <c r="Y189" s="25"/>
      <c r="Z189" s="78"/>
      <c r="AA189" s="78"/>
      <c r="AB189" s="25"/>
      <c r="AC189" s="25"/>
    </row>
    <row r="190" spans="1:29" s="36" customFormat="1" ht="14.25">
      <c r="A190" s="107"/>
      <c r="B190" s="108" t="s">
        <v>30</v>
      </c>
      <c r="C190" s="109"/>
      <c r="D190" s="110"/>
      <c r="E190" s="108"/>
      <c r="F190" s="111" t="s">
        <v>197</v>
      </c>
      <c r="G190" s="112"/>
      <c r="H190" s="112"/>
      <c r="I190" s="113" t="s">
        <v>32</v>
      </c>
      <c r="J190" s="113"/>
      <c r="K190" s="114"/>
      <c r="L190" s="22"/>
      <c r="M190" s="115" t="s">
        <v>110</v>
      </c>
      <c r="N190" s="23"/>
      <c r="O190" s="24">
        <v>150</v>
      </c>
      <c r="P190" s="107"/>
      <c r="Q190" s="108" t="s">
        <v>30</v>
      </c>
      <c r="R190" s="109"/>
      <c r="S190" s="110"/>
      <c r="T190" s="108"/>
      <c r="U190" s="111" t="s">
        <v>240</v>
      </c>
      <c r="V190" s="112"/>
      <c r="W190" s="112"/>
      <c r="X190" s="113" t="s">
        <v>32</v>
      </c>
      <c r="Y190" s="113"/>
      <c r="Z190" s="114"/>
      <c r="AA190" s="22"/>
      <c r="AB190" s="115" t="s">
        <v>33</v>
      </c>
      <c r="AC190" s="23"/>
    </row>
    <row r="191" spans="1:29" s="36" customFormat="1" ht="12.75">
      <c r="A191" s="116"/>
      <c r="B191" s="116"/>
      <c r="C191" s="117"/>
      <c r="D191" s="117"/>
      <c r="E191" s="118"/>
      <c r="F191" s="118"/>
      <c r="G191" s="118"/>
      <c r="H191" s="118"/>
      <c r="I191" s="119" t="s">
        <v>36</v>
      </c>
      <c r="J191" s="119"/>
      <c r="K191" s="114"/>
      <c r="L191" s="22"/>
      <c r="M191" s="115" t="s">
        <v>37</v>
      </c>
      <c r="N191" s="23"/>
      <c r="O191" s="24">
        <v>150</v>
      </c>
      <c r="P191" s="116"/>
      <c r="Q191" s="116"/>
      <c r="R191" s="117"/>
      <c r="S191" s="117"/>
      <c r="T191" s="118"/>
      <c r="U191" s="118"/>
      <c r="V191" s="118"/>
      <c r="W191" s="118"/>
      <c r="X191" s="119" t="s">
        <v>36</v>
      </c>
      <c r="Y191" s="119"/>
      <c r="Z191" s="114"/>
      <c r="AA191" s="22"/>
      <c r="AB191" s="115" t="s">
        <v>111</v>
      </c>
      <c r="AC191" s="23"/>
    </row>
    <row r="192" spans="1:29" s="36" customFormat="1" ht="4.5" customHeight="1">
      <c r="A192" s="120"/>
      <c r="B192" s="121"/>
      <c r="C192" s="122"/>
      <c r="D192" s="123"/>
      <c r="E192" s="124"/>
      <c r="F192" s="125"/>
      <c r="G192" s="126"/>
      <c r="H192" s="126"/>
      <c r="I192" s="127"/>
      <c r="J192" s="127"/>
      <c r="K192" s="123"/>
      <c r="L192" s="122"/>
      <c r="M192" s="121"/>
      <c r="N192" s="128"/>
      <c r="O192" s="24"/>
      <c r="P192" s="120"/>
      <c r="Q192" s="121"/>
      <c r="R192" s="122"/>
      <c r="S192" s="123"/>
      <c r="T192" s="124"/>
      <c r="U192" s="125"/>
      <c r="V192" s="126"/>
      <c r="W192" s="126"/>
      <c r="X192" s="127"/>
      <c r="Y192" s="127"/>
      <c r="Z192" s="123"/>
      <c r="AA192" s="122"/>
      <c r="AB192" s="121"/>
      <c r="AC192" s="128"/>
    </row>
    <row r="193" spans="1:29" s="36" customFormat="1" ht="12.75" customHeight="1">
      <c r="A193" s="26" t="str">
        <f>$A$4</f>
        <v>2 сес.</v>
      </c>
      <c r="B193" s="27"/>
      <c r="C193" s="28"/>
      <c r="D193" s="28"/>
      <c r="E193" s="88"/>
      <c r="F193" s="29" t="s">
        <v>40</v>
      </c>
      <c r="G193" s="30" t="s">
        <v>356</v>
      </c>
      <c r="I193" s="31"/>
      <c r="J193" s="32"/>
      <c r="K193" s="32"/>
      <c r="L193" s="33"/>
      <c r="M193" s="99"/>
      <c r="N193" s="34"/>
      <c r="P193" s="26" t="str">
        <f>$A$4</f>
        <v>2 сес.</v>
      </c>
      <c r="Q193" s="27"/>
      <c r="R193" s="28"/>
      <c r="S193" s="28"/>
      <c r="T193" s="88"/>
      <c r="U193" s="29" t="s">
        <v>40</v>
      </c>
      <c r="V193" s="30" t="s">
        <v>753</v>
      </c>
      <c r="X193" s="31"/>
      <c r="Y193" s="32"/>
      <c r="Z193" s="32"/>
      <c r="AA193" s="33"/>
      <c r="AB193" s="99"/>
      <c r="AC193" s="34"/>
    </row>
    <row r="194" spans="1:29" s="36" customFormat="1" ht="12.75" customHeight="1">
      <c r="A194" s="37"/>
      <c r="B194" s="27"/>
      <c r="C194" s="28"/>
      <c r="D194" s="28"/>
      <c r="E194" s="88"/>
      <c r="F194" s="38" t="s">
        <v>43</v>
      </c>
      <c r="G194" s="30" t="s">
        <v>115</v>
      </c>
      <c r="I194" s="39"/>
      <c r="J194" s="33"/>
      <c r="K194" s="33"/>
      <c r="L194" s="43"/>
      <c r="M194" s="100">
        <f>(LEN(G193&amp;G194&amp;G195&amp;G196)-LEN(SUBSTITUTE(G193&amp;G194&amp;G195&amp;G196,"Т","")))*4+(LEN(G193&amp;G194&amp;G195&amp;G196)-LEN(SUBSTITUTE(G193&amp;G194&amp;G195&amp;G196,"К","")))*3+(LEN(G193&amp;G194&amp;G195&amp;G196)-LEN(SUBSTITUTE(G193&amp;G194&amp;G195&amp;G196,"Д","")))*2+(LEN(G193&amp;G194&amp;G195&amp;G196)-LEN(SUBSTITUTE(G193&amp;G194&amp;G195&amp;G196,"В","")))+0.1</f>
        <v>15.1</v>
      </c>
      <c r="N194" s="101"/>
      <c r="P194" s="37"/>
      <c r="Q194" s="27"/>
      <c r="R194" s="28"/>
      <c r="S194" s="28"/>
      <c r="T194" s="88"/>
      <c r="U194" s="38" t="s">
        <v>43</v>
      </c>
      <c r="V194" s="30" t="s">
        <v>130</v>
      </c>
      <c r="X194" s="39"/>
      <c r="Y194" s="33"/>
      <c r="Z194" s="33"/>
      <c r="AA194" s="43"/>
      <c r="AB194" s="100">
        <f>(LEN(V193&amp;V194&amp;V195&amp;V196)-LEN(SUBSTITUTE(V193&amp;V194&amp;V195&amp;V196,"Т","")))*4+(LEN(V193&amp;V194&amp;V195&amp;V196)-LEN(SUBSTITUTE(V193&amp;V194&amp;V195&amp;V196,"К","")))*3+(LEN(V193&amp;V194&amp;V195&amp;V196)-LEN(SUBSTITUTE(V193&amp;V194&amp;V195&amp;V196,"Д","")))*2+(LEN(V193&amp;V194&amp;V195&amp;V196)-LEN(SUBSTITUTE(V193&amp;V194&amp;V195&amp;V196,"В","")))+0.1</f>
        <v>10.1</v>
      </c>
      <c r="AC194" s="101"/>
    </row>
    <row r="195" spans="1:29" s="36" customFormat="1" ht="12.75" customHeight="1">
      <c r="A195" s="37"/>
      <c r="B195" s="27"/>
      <c r="C195" s="28"/>
      <c r="D195" s="28"/>
      <c r="E195" s="88"/>
      <c r="F195" s="38" t="s">
        <v>46</v>
      </c>
      <c r="G195" s="30" t="s">
        <v>754</v>
      </c>
      <c r="I195" s="31"/>
      <c r="J195" s="33"/>
      <c r="K195" s="33"/>
      <c r="L195" s="102">
        <f>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</f>
        <v>4.1</v>
      </c>
      <c r="M195" s="100" t="s">
        <v>48</v>
      </c>
      <c r="N195" s="103">
        <f>(LEN(J197&amp;J198&amp;J199&amp;J200)-LEN(SUBSTITUTE(J197&amp;J198&amp;J199&amp;J200,"Т","")))*4+(LEN(J197&amp;J198&amp;J199&amp;J200)-LEN(SUBSTITUTE(J197&amp;J198&amp;J199&amp;J200,"К","")))*3+(LEN(J197&amp;J198&amp;J199&amp;J200)-LEN(SUBSTITUTE(J197&amp;J198&amp;J199&amp;J200,"Д","")))*2+(LEN(J197&amp;J198&amp;J199&amp;J200)-LEN(SUBSTITUTE(J197&amp;J198&amp;J199&amp;J200,"В","")))+0.1</f>
        <v>10.1</v>
      </c>
      <c r="P195" s="37"/>
      <c r="Q195" s="27"/>
      <c r="R195" s="28"/>
      <c r="S195" s="28"/>
      <c r="T195" s="88"/>
      <c r="U195" s="38" t="s">
        <v>46</v>
      </c>
      <c r="V195" s="30" t="s">
        <v>128</v>
      </c>
      <c r="X195" s="31"/>
      <c r="Y195" s="33"/>
      <c r="Z195" s="33"/>
      <c r="AA195" s="102">
        <f>(LEN(Q197&amp;Q198&amp;Q199&amp;Q200)-LEN(SUBSTITUTE(Q197&amp;Q198&amp;Q199&amp;Q200,"Т","")))*4+(LEN(Q197&amp;Q198&amp;Q199&amp;Q200)-LEN(SUBSTITUTE(Q197&amp;Q198&amp;Q199&amp;Q200,"К","")))*3+(LEN(Q197&amp;Q198&amp;Q199&amp;Q200)-LEN(SUBSTITUTE(Q197&amp;Q198&amp;Q199&amp;Q200,"Д","")))*2+(LEN(Q197&amp;Q198&amp;Q199&amp;Q200)-LEN(SUBSTITUTE(Q197&amp;Q198&amp;Q199&amp;Q200,"В","")))+0.1</f>
        <v>12.1</v>
      </c>
      <c r="AB195" s="100" t="s">
        <v>48</v>
      </c>
      <c r="AC195" s="103">
        <f>(LEN(Y197&amp;Y198&amp;Y199&amp;Y200)-LEN(SUBSTITUTE(Y197&amp;Y198&amp;Y199&amp;Y200,"Т","")))*4+(LEN(Y197&amp;Y198&amp;Y199&amp;Y200)-LEN(SUBSTITUTE(Y197&amp;Y198&amp;Y199&amp;Y200,"К","")))*3+(LEN(Y197&amp;Y198&amp;Y199&amp;Y200)-LEN(SUBSTITUTE(Y197&amp;Y198&amp;Y199&amp;Y200,"Д","")))*2+(LEN(Y197&amp;Y198&amp;Y199&amp;Y200)-LEN(SUBSTITUTE(Y197&amp;Y198&amp;Y199&amp;Y200,"В","")))+0.1</f>
        <v>14.1</v>
      </c>
    </row>
    <row r="196" spans="1:29" s="36" customFormat="1" ht="12.75" customHeight="1">
      <c r="A196" s="37"/>
      <c r="B196" s="27"/>
      <c r="C196" s="28"/>
      <c r="D196" s="28"/>
      <c r="E196" s="88"/>
      <c r="F196" s="29" t="s">
        <v>50</v>
      </c>
      <c r="G196" s="30" t="s">
        <v>755</v>
      </c>
      <c r="I196" s="31"/>
      <c r="J196" s="33"/>
      <c r="K196" s="33"/>
      <c r="L196" s="43"/>
      <c r="M196" s="100">
        <f>(LEN(G201&amp;G202&amp;G203&amp;G204)-LEN(SUBSTITUTE(G201&amp;G202&amp;G203&amp;G204,"Т","")))*4+(LEN(G201&amp;G202&amp;G203&amp;G204)-LEN(SUBSTITUTE(G201&amp;G202&amp;G203&amp;G204,"К","")))*3+(LEN(G201&amp;G202&amp;G203&amp;G204)-LEN(SUBSTITUTE(G201&amp;G202&amp;G203&amp;G204,"Д","")))*2+(LEN(G201&amp;G202&amp;G203&amp;G204)-LEN(SUBSTITUTE(G201&amp;G202&amp;G203&amp;G204,"В","")))+0.1</f>
        <v>11.1</v>
      </c>
      <c r="N196" s="101"/>
      <c r="P196" s="37"/>
      <c r="Q196" s="27"/>
      <c r="R196" s="28"/>
      <c r="S196" s="28"/>
      <c r="T196" s="88"/>
      <c r="U196" s="29" t="s">
        <v>50</v>
      </c>
      <c r="V196" s="30" t="s">
        <v>440</v>
      </c>
      <c r="X196" s="31"/>
      <c r="Y196" s="33"/>
      <c r="Z196" s="33"/>
      <c r="AA196" s="43"/>
      <c r="AB196" s="100">
        <f>(LEN(V201&amp;V202&amp;V203&amp;V204)-LEN(SUBSTITUTE(V201&amp;V202&amp;V203&amp;V204,"Т","")))*4+(LEN(V201&amp;V202&amp;V203&amp;V204)-LEN(SUBSTITUTE(V201&amp;V202&amp;V203&amp;V204,"К","")))*3+(LEN(V201&amp;V202&amp;V203&amp;V204)-LEN(SUBSTITUTE(V201&amp;V202&amp;V203&amp;V204,"Д","")))*2+(LEN(V201&amp;V202&amp;V203&amp;V204)-LEN(SUBSTITUTE(V201&amp;V202&amp;V203&amp;V204,"В","")))+0.1</f>
        <v>4.1</v>
      </c>
      <c r="AC196" s="101"/>
    </row>
    <row r="197" spans="1:29" s="36" customFormat="1" ht="12.75" customHeight="1">
      <c r="A197" s="40" t="s">
        <v>40</v>
      </c>
      <c r="B197" s="41" t="s">
        <v>756</v>
      </c>
      <c r="C197" s="28"/>
      <c r="D197" s="28"/>
      <c r="E197" s="88"/>
      <c r="G197" s="31"/>
      <c r="I197" s="29" t="s">
        <v>40</v>
      </c>
      <c r="J197" s="42" t="s">
        <v>757</v>
      </c>
      <c r="K197" s="42"/>
      <c r="L197" s="31"/>
      <c r="M197" s="43"/>
      <c r="N197" s="34"/>
      <c r="P197" s="40" t="s">
        <v>40</v>
      </c>
      <c r="Q197" s="41" t="s">
        <v>758</v>
      </c>
      <c r="R197" s="28"/>
      <c r="S197" s="28"/>
      <c r="T197" s="88"/>
      <c r="V197" s="31"/>
      <c r="X197" s="29" t="s">
        <v>40</v>
      </c>
      <c r="Y197" s="42" t="s">
        <v>213</v>
      </c>
      <c r="Z197" s="42"/>
      <c r="AA197" s="31"/>
      <c r="AB197" s="43"/>
      <c r="AC197" s="34"/>
    </row>
    <row r="198" spans="1:29" s="36" customFormat="1" ht="12.75" customHeight="1">
      <c r="A198" s="44" t="s">
        <v>43</v>
      </c>
      <c r="B198" s="41" t="s">
        <v>759</v>
      </c>
      <c r="C198" s="45"/>
      <c r="D198" s="45"/>
      <c r="E198" s="88"/>
      <c r="G198" s="33"/>
      <c r="I198" s="38" t="s">
        <v>43</v>
      </c>
      <c r="J198" s="42" t="s">
        <v>760</v>
      </c>
      <c r="K198" s="42"/>
      <c r="L198" s="31"/>
      <c r="M198" s="43"/>
      <c r="N198" s="34"/>
      <c r="P198" s="44" t="s">
        <v>43</v>
      </c>
      <c r="Q198" s="41" t="s">
        <v>761</v>
      </c>
      <c r="R198" s="45"/>
      <c r="S198" s="45"/>
      <c r="T198" s="88"/>
      <c r="V198" s="33"/>
      <c r="X198" s="38" t="s">
        <v>43</v>
      </c>
      <c r="Y198" s="42" t="s">
        <v>619</v>
      </c>
      <c r="Z198" s="42"/>
      <c r="AA198" s="31"/>
      <c r="AB198" s="43"/>
      <c r="AC198" s="34"/>
    </row>
    <row r="199" spans="1:29" s="36" customFormat="1" ht="12.75" customHeight="1">
      <c r="A199" s="44" t="s">
        <v>46</v>
      </c>
      <c r="B199" s="41" t="s">
        <v>762</v>
      </c>
      <c r="C199" s="28"/>
      <c r="D199" s="28"/>
      <c r="E199" s="88"/>
      <c r="G199" s="33"/>
      <c r="I199" s="38" t="s">
        <v>46</v>
      </c>
      <c r="J199" s="42" t="s">
        <v>763</v>
      </c>
      <c r="K199" s="42"/>
      <c r="L199" s="31"/>
      <c r="M199" s="31"/>
      <c r="N199" s="34"/>
      <c r="P199" s="44" t="s">
        <v>46</v>
      </c>
      <c r="Q199" s="41" t="s">
        <v>764</v>
      </c>
      <c r="R199" s="28"/>
      <c r="S199" s="28"/>
      <c r="T199" s="88"/>
      <c r="V199" s="33"/>
      <c r="X199" s="38" t="s">
        <v>46</v>
      </c>
      <c r="Y199" s="42" t="s">
        <v>594</v>
      </c>
      <c r="Z199" s="42"/>
      <c r="AA199" s="31"/>
      <c r="AB199" s="31"/>
      <c r="AC199" s="34"/>
    </row>
    <row r="200" spans="1:29" s="36" customFormat="1" ht="12.75" customHeight="1">
      <c r="A200" s="40" t="s">
        <v>50</v>
      </c>
      <c r="B200" s="41" t="s">
        <v>359</v>
      </c>
      <c r="C200" s="45"/>
      <c r="D200" s="45"/>
      <c r="E200" s="88"/>
      <c r="G200" s="31"/>
      <c r="I200" s="29" t="s">
        <v>50</v>
      </c>
      <c r="J200" s="42" t="s">
        <v>765</v>
      </c>
      <c r="K200" s="42"/>
      <c r="L200" s="46" t="s">
        <v>65</v>
      </c>
      <c r="M200" s="43"/>
      <c r="N200" s="34"/>
      <c r="P200" s="40" t="s">
        <v>50</v>
      </c>
      <c r="Q200" s="41" t="s">
        <v>427</v>
      </c>
      <c r="R200" s="45"/>
      <c r="S200" s="45"/>
      <c r="T200" s="88"/>
      <c r="V200" s="31"/>
      <c r="X200" s="29" t="s">
        <v>50</v>
      </c>
      <c r="Y200" s="42" t="s">
        <v>766</v>
      </c>
      <c r="Z200" s="42"/>
      <c r="AA200" s="46" t="s">
        <v>65</v>
      </c>
      <c r="AB200" s="43"/>
      <c r="AC200" s="34"/>
    </row>
    <row r="201" spans="1:29" s="36" customFormat="1" ht="12.75" customHeight="1">
      <c r="A201" s="47"/>
      <c r="B201" s="45"/>
      <c r="C201" s="45"/>
      <c r="D201" s="45"/>
      <c r="E201" s="88"/>
      <c r="F201" s="29" t="s">
        <v>40</v>
      </c>
      <c r="G201" s="30" t="s">
        <v>767</v>
      </c>
      <c r="I201" s="31"/>
      <c r="K201" s="48" t="s">
        <v>69</v>
      </c>
      <c r="L201" s="49" t="s">
        <v>768</v>
      </c>
      <c r="M201" s="43"/>
      <c r="N201" s="34"/>
      <c r="P201" s="47"/>
      <c r="Q201" s="45"/>
      <c r="R201" s="45"/>
      <c r="S201" s="45"/>
      <c r="T201" s="88"/>
      <c r="U201" s="29" t="s">
        <v>40</v>
      </c>
      <c r="V201" s="30" t="s">
        <v>769</v>
      </c>
      <c r="X201" s="31"/>
      <c r="Z201" s="48" t="s">
        <v>69</v>
      </c>
      <c r="AA201" s="49" t="s">
        <v>770</v>
      </c>
      <c r="AB201" s="43"/>
      <c r="AC201" s="34"/>
    </row>
    <row r="202" spans="1:29" s="36" customFormat="1" ht="12.75" customHeight="1">
      <c r="A202" s="37"/>
      <c r="B202" s="50" t="s">
        <v>73</v>
      </c>
      <c r="C202" s="28"/>
      <c r="D202" s="28"/>
      <c r="E202" s="88"/>
      <c r="F202" s="38" t="s">
        <v>43</v>
      </c>
      <c r="G202" s="30" t="s">
        <v>541</v>
      </c>
      <c r="I202" s="31"/>
      <c r="K202" s="48" t="s">
        <v>75</v>
      </c>
      <c r="L202" s="49" t="s">
        <v>768</v>
      </c>
      <c r="M202" s="27"/>
      <c r="N202" s="34"/>
      <c r="P202" s="37"/>
      <c r="Q202" s="50" t="s">
        <v>73</v>
      </c>
      <c r="R202" s="28"/>
      <c r="S202" s="28"/>
      <c r="T202" s="88"/>
      <c r="U202" s="38" t="s">
        <v>43</v>
      </c>
      <c r="V202" s="30" t="s">
        <v>771</v>
      </c>
      <c r="X202" s="31"/>
      <c r="Z202" s="48" t="s">
        <v>75</v>
      </c>
      <c r="AA202" s="49" t="s">
        <v>770</v>
      </c>
      <c r="AB202" s="27"/>
      <c r="AC202" s="34"/>
    </row>
    <row r="203" spans="1:29" s="36" customFormat="1" ht="12.75" customHeight="1">
      <c r="A203" s="37"/>
      <c r="B203" s="51" t="s">
        <v>772</v>
      </c>
      <c r="C203" s="28"/>
      <c r="D203" s="28"/>
      <c r="E203" s="88"/>
      <c r="F203" s="38" t="s">
        <v>46</v>
      </c>
      <c r="G203" s="30" t="s">
        <v>773</v>
      </c>
      <c r="I203" s="43"/>
      <c r="K203" s="48" t="s">
        <v>80</v>
      </c>
      <c r="L203" s="49" t="s">
        <v>774</v>
      </c>
      <c r="M203" s="27"/>
      <c r="N203" s="34"/>
      <c r="P203" s="37"/>
      <c r="Q203" s="51" t="s">
        <v>775</v>
      </c>
      <c r="R203" s="28"/>
      <c r="S203" s="28"/>
      <c r="T203" s="88"/>
      <c r="U203" s="38" t="s">
        <v>46</v>
      </c>
      <c r="V203" s="30" t="s">
        <v>776</v>
      </c>
      <c r="X203" s="43"/>
      <c r="Z203" s="48" t="s">
        <v>80</v>
      </c>
      <c r="AA203" s="52" t="s">
        <v>777</v>
      </c>
      <c r="AB203" s="27"/>
      <c r="AC203" s="34"/>
    </row>
    <row r="204" spans="1:29" s="36" customFormat="1" ht="12.75" customHeight="1">
      <c r="A204" s="53"/>
      <c r="B204" s="54"/>
      <c r="C204" s="54"/>
      <c r="D204" s="54"/>
      <c r="E204" s="88"/>
      <c r="F204" s="29" t="s">
        <v>50</v>
      </c>
      <c r="G204" s="41" t="s">
        <v>778</v>
      </c>
      <c r="I204" s="54"/>
      <c r="K204" s="55" t="s">
        <v>86</v>
      </c>
      <c r="L204" s="59" t="s">
        <v>774</v>
      </c>
      <c r="M204" s="54"/>
      <c r="N204" s="57"/>
      <c r="P204" s="53"/>
      <c r="Q204" s="54"/>
      <c r="R204" s="54"/>
      <c r="S204" s="54"/>
      <c r="T204" s="88"/>
      <c r="U204" s="29" t="s">
        <v>50</v>
      </c>
      <c r="V204" s="41" t="s">
        <v>444</v>
      </c>
      <c r="X204" s="54"/>
      <c r="Z204" s="55" t="s">
        <v>86</v>
      </c>
      <c r="AA204" s="56" t="s">
        <v>777</v>
      </c>
      <c r="AB204" s="54"/>
      <c r="AC204" s="57"/>
    </row>
    <row r="205" spans="1:29" ht="4.5" customHeight="1">
      <c r="A205" s="60"/>
      <c r="B205" s="61"/>
      <c r="C205" s="62"/>
      <c r="D205" s="63"/>
      <c r="E205" s="130"/>
      <c r="F205" s="131"/>
      <c r="G205" s="132"/>
      <c r="H205" s="132"/>
      <c r="I205" s="64"/>
      <c r="J205" s="64"/>
      <c r="K205" s="63"/>
      <c r="L205" s="62"/>
      <c r="M205" s="61"/>
      <c r="N205" s="65"/>
      <c r="P205" s="60"/>
      <c r="Q205" s="61"/>
      <c r="R205" s="62"/>
      <c r="S205" s="63"/>
      <c r="T205" s="130"/>
      <c r="U205" s="131"/>
      <c r="V205" s="132"/>
      <c r="W205" s="132"/>
      <c r="X205" s="64"/>
      <c r="Y205" s="64"/>
      <c r="Z205" s="63"/>
      <c r="AA205" s="62"/>
      <c r="AB205" s="61"/>
      <c r="AC205" s="65"/>
    </row>
    <row r="206" spans="1:29" ht="12.75" customHeight="1">
      <c r="A206" s="67"/>
      <c r="B206" s="67" t="s">
        <v>88</v>
      </c>
      <c r="C206" s="68"/>
      <c r="D206" s="68"/>
      <c r="E206" s="69" t="s">
        <v>89</v>
      </c>
      <c r="F206" s="69" t="s">
        <v>90</v>
      </c>
      <c r="G206" s="69" t="s">
        <v>91</v>
      </c>
      <c r="H206" s="69" t="s">
        <v>92</v>
      </c>
      <c r="I206" s="70" t="s">
        <v>93</v>
      </c>
      <c r="J206" s="71"/>
      <c r="K206" s="68" t="s">
        <v>94</v>
      </c>
      <c r="L206" s="68" t="s">
        <v>94</v>
      </c>
      <c r="M206" s="69" t="s">
        <v>88</v>
      </c>
      <c r="N206" s="67" t="s">
        <v>95</v>
      </c>
      <c r="O206" s="24">
        <v>150</v>
      </c>
      <c r="P206" s="67"/>
      <c r="Q206" s="67" t="s">
        <v>88</v>
      </c>
      <c r="R206" s="68"/>
      <c r="S206" s="68"/>
      <c r="T206" s="69" t="s">
        <v>89</v>
      </c>
      <c r="U206" s="69" t="s">
        <v>90</v>
      </c>
      <c r="V206" s="69" t="s">
        <v>91</v>
      </c>
      <c r="W206" s="69" t="s">
        <v>92</v>
      </c>
      <c r="X206" s="70" t="s">
        <v>93</v>
      </c>
      <c r="Y206" s="71"/>
      <c r="Z206" s="68" t="s">
        <v>94</v>
      </c>
      <c r="AA206" s="68" t="s">
        <v>94</v>
      </c>
      <c r="AB206" s="69" t="s">
        <v>88</v>
      </c>
      <c r="AC206" s="67" t="s">
        <v>95</v>
      </c>
    </row>
    <row r="207" spans="1:29" ht="12.75">
      <c r="A207" s="72" t="s">
        <v>95</v>
      </c>
      <c r="B207" s="72" t="s">
        <v>96</v>
      </c>
      <c r="C207" s="73" t="s">
        <v>97</v>
      </c>
      <c r="D207" s="73" t="s">
        <v>97</v>
      </c>
      <c r="E207" s="74" t="s">
        <v>98</v>
      </c>
      <c r="F207" s="74" t="s">
        <v>99</v>
      </c>
      <c r="G207" s="74"/>
      <c r="H207" s="74"/>
      <c r="I207" s="75" t="s">
        <v>97</v>
      </c>
      <c r="J207" s="75" t="s">
        <v>94</v>
      </c>
      <c r="K207" s="73"/>
      <c r="L207" s="73"/>
      <c r="M207" s="72" t="s">
        <v>96</v>
      </c>
      <c r="N207" s="72"/>
      <c r="O207" s="24">
        <v>150</v>
      </c>
      <c r="P207" s="72" t="s">
        <v>95</v>
      </c>
      <c r="Q207" s="72" t="s">
        <v>96</v>
      </c>
      <c r="R207" s="73" t="s">
        <v>97</v>
      </c>
      <c r="S207" s="73" t="s">
        <v>97</v>
      </c>
      <c r="T207" s="74" t="s">
        <v>98</v>
      </c>
      <c r="U207" s="74" t="s">
        <v>99</v>
      </c>
      <c r="V207" s="74"/>
      <c r="W207" s="74"/>
      <c r="X207" s="75" t="s">
        <v>97</v>
      </c>
      <c r="Y207" s="75" t="s">
        <v>94</v>
      </c>
      <c r="Z207" s="73"/>
      <c r="AA207" s="73"/>
      <c r="AB207" s="72" t="s">
        <v>96</v>
      </c>
      <c r="AC207" s="72"/>
    </row>
    <row r="208" spans="1:29" ht="16.5" customHeight="1">
      <c r="A208" s="104">
        <v>-1</v>
      </c>
      <c r="B208" s="105">
        <v>0</v>
      </c>
      <c r="C208" s="133">
        <v>3</v>
      </c>
      <c r="D208" s="133">
        <v>4</v>
      </c>
      <c r="E208" s="134" t="s">
        <v>276</v>
      </c>
      <c r="F208" s="89" t="s">
        <v>69</v>
      </c>
      <c r="G208" s="135" t="s">
        <v>642</v>
      </c>
      <c r="H208" s="136">
        <v>11</v>
      </c>
      <c r="I208" s="90">
        <v>400</v>
      </c>
      <c r="J208" s="90"/>
      <c r="K208" s="133">
        <v>2</v>
      </c>
      <c r="L208" s="133">
        <v>6</v>
      </c>
      <c r="M208" s="77">
        <v>2</v>
      </c>
      <c r="N208" s="76">
        <v>1</v>
      </c>
      <c r="O208" s="24"/>
      <c r="P208" s="104">
        <v>-0.5</v>
      </c>
      <c r="Q208" s="105">
        <v>0</v>
      </c>
      <c r="R208" s="133">
        <v>3</v>
      </c>
      <c r="S208" s="133">
        <v>4</v>
      </c>
      <c r="T208" s="134" t="s">
        <v>100</v>
      </c>
      <c r="U208" s="89" t="s">
        <v>80</v>
      </c>
      <c r="V208" s="135" t="s">
        <v>106</v>
      </c>
      <c r="W208" s="136">
        <v>10</v>
      </c>
      <c r="X208" s="90"/>
      <c r="Y208" s="90">
        <v>630</v>
      </c>
      <c r="Z208" s="133">
        <v>2</v>
      </c>
      <c r="AA208" s="133">
        <v>6</v>
      </c>
      <c r="AB208" s="77">
        <v>2</v>
      </c>
      <c r="AC208" s="76">
        <v>0.5</v>
      </c>
    </row>
    <row r="209" spans="1:29" ht="16.5" customHeight="1">
      <c r="A209" s="104">
        <v>1</v>
      </c>
      <c r="B209" s="105">
        <v>2</v>
      </c>
      <c r="C209" s="133">
        <v>5</v>
      </c>
      <c r="D209" s="133">
        <v>1</v>
      </c>
      <c r="E209" s="134" t="s">
        <v>100</v>
      </c>
      <c r="F209" s="89" t="s">
        <v>69</v>
      </c>
      <c r="G209" s="135" t="s">
        <v>279</v>
      </c>
      <c r="H209" s="136">
        <v>11</v>
      </c>
      <c r="I209" s="90">
        <v>460</v>
      </c>
      <c r="J209" s="90"/>
      <c r="K209" s="133">
        <v>7</v>
      </c>
      <c r="L209" s="133">
        <v>8</v>
      </c>
      <c r="M209" s="77">
        <v>0</v>
      </c>
      <c r="N209" s="76">
        <v>-1</v>
      </c>
      <c r="O209" s="24"/>
      <c r="P209" s="104">
        <v>0.5</v>
      </c>
      <c r="Q209" s="105">
        <v>2</v>
      </c>
      <c r="R209" s="133">
        <v>5</v>
      </c>
      <c r="S209" s="133">
        <v>1</v>
      </c>
      <c r="T209" s="134" t="s">
        <v>100</v>
      </c>
      <c r="U209" s="89" t="s">
        <v>86</v>
      </c>
      <c r="V209" s="137" t="s">
        <v>750</v>
      </c>
      <c r="W209" s="136">
        <v>9</v>
      </c>
      <c r="X209" s="90"/>
      <c r="Y209" s="90">
        <v>600</v>
      </c>
      <c r="Z209" s="133">
        <v>7</v>
      </c>
      <c r="AA209" s="133">
        <v>8</v>
      </c>
      <c r="AB209" s="77">
        <v>0</v>
      </c>
      <c r="AC209" s="76">
        <v>-0.5</v>
      </c>
    </row>
    <row r="210" spans="1:29" s="36" customFormat="1" ht="37.5" customHeight="1">
      <c r="A210" s="25"/>
      <c r="B210" s="25"/>
      <c r="C210" s="78"/>
      <c r="D210" s="78"/>
      <c r="E210" s="25"/>
      <c r="F210" s="25"/>
      <c r="G210" s="25"/>
      <c r="H210" s="25"/>
      <c r="I210" s="25"/>
      <c r="J210" s="25"/>
      <c r="K210" s="78"/>
      <c r="L210" s="78"/>
      <c r="M210" s="25"/>
      <c r="N210" s="25"/>
      <c r="O210" s="66"/>
      <c r="P210" s="25"/>
      <c r="Q210" s="25"/>
      <c r="R210" s="78"/>
      <c r="S210" s="78"/>
      <c r="T210" s="25"/>
      <c r="U210" s="25"/>
      <c r="V210" s="25"/>
      <c r="W210" s="25"/>
      <c r="X210" s="25"/>
      <c r="Y210" s="25"/>
      <c r="Z210" s="78"/>
      <c r="AA210" s="78"/>
      <c r="AB210" s="25"/>
      <c r="AC210" s="25"/>
    </row>
    <row r="211" spans="1:29" s="36" customFormat="1" ht="14.25">
      <c r="A211" s="107"/>
      <c r="B211" s="108" t="s">
        <v>30</v>
      </c>
      <c r="C211" s="109"/>
      <c r="D211" s="110"/>
      <c r="E211" s="108"/>
      <c r="F211" s="111" t="s">
        <v>241</v>
      </c>
      <c r="G211" s="112"/>
      <c r="H211" s="112"/>
      <c r="I211" s="113" t="s">
        <v>32</v>
      </c>
      <c r="J211" s="113"/>
      <c r="K211" s="114"/>
      <c r="L211" s="22"/>
      <c r="M211" s="115" t="s">
        <v>35</v>
      </c>
      <c r="N211" s="23"/>
      <c r="O211" s="24">
        <v>150</v>
      </c>
      <c r="P211" s="25"/>
      <c r="Q211" s="25"/>
      <c r="R211" s="78"/>
      <c r="S211" s="78"/>
      <c r="T211" s="25"/>
      <c r="U211" s="25"/>
      <c r="V211" s="25"/>
      <c r="W211" s="25"/>
      <c r="X211" s="25"/>
      <c r="Y211" s="25"/>
      <c r="Z211" s="78"/>
      <c r="AA211" s="78"/>
      <c r="AB211" s="25"/>
      <c r="AC211" s="25"/>
    </row>
    <row r="212" spans="1:29" s="36" customFormat="1" ht="12.75">
      <c r="A212" s="116"/>
      <c r="B212" s="116"/>
      <c r="C212" s="117"/>
      <c r="D212" s="117"/>
      <c r="E212" s="118"/>
      <c r="F212" s="118"/>
      <c r="G212" s="118"/>
      <c r="H212" s="118"/>
      <c r="I212" s="119" t="s">
        <v>36</v>
      </c>
      <c r="J212" s="119"/>
      <c r="K212" s="114"/>
      <c r="L212" s="22"/>
      <c r="M212" s="115" t="s">
        <v>112</v>
      </c>
      <c r="N212" s="23"/>
      <c r="O212" s="24">
        <v>150</v>
      </c>
      <c r="P212" s="25"/>
      <c r="Q212" s="25"/>
      <c r="R212" s="78"/>
      <c r="S212" s="78"/>
      <c r="T212" s="25"/>
      <c r="U212" s="25"/>
      <c r="V212" s="25"/>
      <c r="W212" s="25"/>
      <c r="X212" s="25"/>
      <c r="Y212" s="25"/>
      <c r="Z212" s="78"/>
      <c r="AA212" s="78"/>
      <c r="AB212" s="25"/>
      <c r="AC212" s="25"/>
    </row>
    <row r="213" spans="1:29" s="36" customFormat="1" ht="4.5" customHeight="1">
      <c r="A213" s="120"/>
      <c r="B213" s="121"/>
      <c r="C213" s="122"/>
      <c r="D213" s="123"/>
      <c r="E213" s="124"/>
      <c r="F213" s="125"/>
      <c r="G213" s="126"/>
      <c r="H213" s="126"/>
      <c r="I213" s="127"/>
      <c r="J213" s="127"/>
      <c r="K213" s="123"/>
      <c r="L213" s="122"/>
      <c r="M213" s="121"/>
      <c r="N213" s="128"/>
      <c r="O213" s="24"/>
      <c r="P213" s="25"/>
      <c r="Q213" s="25"/>
      <c r="R213" s="78"/>
      <c r="S213" s="78"/>
      <c r="T213" s="25"/>
      <c r="U213" s="25"/>
      <c r="V213" s="25"/>
      <c r="W213" s="25"/>
      <c r="X213" s="25"/>
      <c r="Y213" s="25"/>
      <c r="Z213" s="78"/>
      <c r="AA213" s="78"/>
      <c r="AB213" s="25"/>
      <c r="AC213" s="25"/>
    </row>
    <row r="214" spans="1:29" s="36" customFormat="1" ht="12.75" customHeight="1">
      <c r="A214" s="26" t="str">
        <f>$A$4</f>
        <v>2 сес.</v>
      </c>
      <c r="B214" s="27"/>
      <c r="C214" s="28"/>
      <c r="D214" s="28"/>
      <c r="E214" s="88"/>
      <c r="F214" s="29" t="s">
        <v>40</v>
      </c>
      <c r="G214" s="30" t="s">
        <v>371</v>
      </c>
      <c r="I214" s="31"/>
      <c r="J214" s="32"/>
      <c r="K214" s="32"/>
      <c r="L214" s="33"/>
      <c r="M214" s="99"/>
      <c r="N214" s="34"/>
      <c r="O214" s="35"/>
      <c r="P214" s="25"/>
      <c r="Q214" s="25"/>
      <c r="R214" s="78"/>
      <c r="S214" s="78"/>
      <c r="T214" s="25"/>
      <c r="U214" s="25"/>
      <c r="V214" s="25"/>
      <c r="W214" s="25"/>
      <c r="X214" s="25"/>
      <c r="Y214" s="25"/>
      <c r="Z214" s="78"/>
      <c r="AA214" s="78"/>
      <c r="AB214" s="25"/>
      <c r="AC214" s="25"/>
    </row>
    <row r="215" spans="1:29" s="36" customFormat="1" ht="12.75" customHeight="1">
      <c r="A215" s="37"/>
      <c r="B215" s="27"/>
      <c r="C215" s="28"/>
      <c r="D215" s="28"/>
      <c r="E215" s="88"/>
      <c r="F215" s="38" t="s">
        <v>43</v>
      </c>
      <c r="G215" s="30" t="s">
        <v>779</v>
      </c>
      <c r="I215" s="39"/>
      <c r="J215" s="33"/>
      <c r="K215" s="33"/>
      <c r="L215" s="43"/>
      <c r="M215" s="100">
        <f>(LEN(G214&amp;G215&amp;G216&amp;G217)-LEN(SUBSTITUTE(G214&amp;G215&amp;G216&amp;G217,"Т","")))*4+(LEN(G214&amp;G215&amp;G216&amp;G217)-LEN(SUBSTITUTE(G214&amp;G215&amp;G216&amp;G217,"К","")))*3+(LEN(G214&amp;G215&amp;G216&amp;G217)-LEN(SUBSTITUTE(G214&amp;G215&amp;G216&amp;G217,"Д","")))*2+(LEN(G214&amp;G215&amp;G216&amp;G217)-LEN(SUBSTITUTE(G214&amp;G215&amp;G216&amp;G217,"В","")))+0.1</f>
        <v>15.1</v>
      </c>
      <c r="N215" s="101"/>
      <c r="O215" s="35"/>
      <c r="P215" s="25"/>
      <c r="Q215" s="25"/>
      <c r="R215" s="78"/>
      <c r="S215" s="78"/>
      <c r="T215" s="25"/>
      <c r="U215" s="25"/>
      <c r="V215" s="25"/>
      <c r="W215" s="25"/>
      <c r="X215" s="25"/>
      <c r="Y215" s="25"/>
      <c r="Z215" s="78"/>
      <c r="AA215" s="78"/>
      <c r="AB215" s="25"/>
      <c r="AC215" s="25"/>
    </row>
    <row r="216" spans="1:29" s="36" customFormat="1" ht="12.75" customHeight="1">
      <c r="A216" s="37"/>
      <c r="B216" s="27"/>
      <c r="C216" s="28"/>
      <c r="D216" s="28"/>
      <c r="E216" s="88"/>
      <c r="F216" s="38" t="s">
        <v>46</v>
      </c>
      <c r="G216" s="30" t="s">
        <v>47</v>
      </c>
      <c r="I216" s="31"/>
      <c r="J216" s="33"/>
      <c r="K216" s="33"/>
      <c r="L216" s="102">
        <f>(LEN(B218&amp;B219&amp;B220&amp;B221)-LEN(SUBSTITUTE(B218&amp;B219&amp;B220&amp;B221,"Т","")))*4+(LEN(B218&amp;B219&amp;B220&amp;B221)-LEN(SUBSTITUTE(B218&amp;B219&amp;B220&amp;B221,"К","")))*3+(LEN(B218&amp;B219&amp;B220&amp;B221)-LEN(SUBSTITUTE(B218&amp;B219&amp;B220&amp;B221,"Д","")))*2+(LEN(B218&amp;B219&amp;B220&amp;B221)-LEN(SUBSTITUTE(B218&amp;B219&amp;B220&amp;B221,"В","")))+0.1</f>
        <v>10.1</v>
      </c>
      <c r="M216" s="100" t="s">
        <v>48</v>
      </c>
      <c r="N216" s="103">
        <f>(LEN(J218&amp;J219&amp;J220&amp;J221)-LEN(SUBSTITUTE(J218&amp;J219&amp;J220&amp;J221,"Т","")))*4+(LEN(J218&amp;J219&amp;J220&amp;J221)-LEN(SUBSTITUTE(J218&amp;J219&amp;J220&amp;J221,"К","")))*3+(LEN(J218&amp;J219&amp;J220&amp;J221)-LEN(SUBSTITUTE(J218&amp;J219&amp;J220&amp;J221,"Д","")))*2+(LEN(J218&amp;J219&amp;J220&amp;J221)-LEN(SUBSTITUTE(J218&amp;J219&amp;J220&amp;J221,"В","")))+0.1</f>
        <v>4.1</v>
      </c>
      <c r="O216" s="35"/>
      <c r="P216" s="25"/>
      <c r="Q216" s="25"/>
      <c r="R216" s="78"/>
      <c r="S216" s="78"/>
      <c r="T216" s="25"/>
      <c r="U216" s="25"/>
      <c r="V216" s="25"/>
      <c r="W216" s="25"/>
      <c r="X216" s="25"/>
      <c r="Y216" s="25"/>
      <c r="Z216" s="78"/>
      <c r="AA216" s="78"/>
      <c r="AB216" s="25"/>
      <c r="AC216" s="25"/>
    </row>
    <row r="217" spans="1:29" s="36" customFormat="1" ht="12.75" customHeight="1">
      <c r="A217" s="37"/>
      <c r="B217" s="27"/>
      <c r="C217" s="28"/>
      <c r="D217" s="28"/>
      <c r="E217" s="88"/>
      <c r="F217" s="29" t="s">
        <v>50</v>
      </c>
      <c r="G217" s="30" t="s">
        <v>731</v>
      </c>
      <c r="I217" s="31"/>
      <c r="J217" s="33"/>
      <c r="K217" s="33"/>
      <c r="L217" s="43"/>
      <c r="M217" s="100">
        <f>(LEN(G222&amp;G223&amp;G224&amp;G225)-LEN(SUBSTITUTE(G222&amp;G223&amp;G224&amp;G225,"Т","")))*4+(LEN(G222&amp;G223&amp;G224&amp;G225)-LEN(SUBSTITUTE(G222&amp;G223&amp;G224&amp;G225,"К","")))*3+(LEN(G222&amp;G223&amp;G224&amp;G225)-LEN(SUBSTITUTE(G222&amp;G223&amp;G224&amp;G225,"Д","")))*2+(LEN(G222&amp;G223&amp;G224&amp;G225)-LEN(SUBSTITUTE(G222&amp;G223&amp;G224&amp;G225,"В","")))+0.1</f>
        <v>11.1</v>
      </c>
      <c r="N217" s="101"/>
      <c r="O217" s="35"/>
      <c r="P217" s="25"/>
      <c r="Q217" s="25"/>
      <c r="R217" s="78"/>
      <c r="S217" s="78"/>
      <c r="T217" s="25"/>
      <c r="U217" s="25"/>
      <c r="V217" s="25"/>
      <c r="W217" s="25"/>
      <c r="X217" s="25"/>
      <c r="Y217" s="25"/>
      <c r="Z217" s="78"/>
      <c r="AA217" s="78"/>
      <c r="AB217" s="25"/>
      <c r="AC217" s="25"/>
    </row>
    <row r="218" spans="1:29" s="36" customFormat="1" ht="12.75" customHeight="1">
      <c r="A218" s="40" t="s">
        <v>40</v>
      </c>
      <c r="B218" s="41" t="s">
        <v>246</v>
      </c>
      <c r="C218" s="28"/>
      <c r="D218" s="28"/>
      <c r="E218" s="88"/>
      <c r="G218" s="31"/>
      <c r="I218" s="29" t="s">
        <v>40</v>
      </c>
      <c r="J218" s="42" t="s">
        <v>780</v>
      </c>
      <c r="K218" s="42"/>
      <c r="L218" s="31"/>
      <c r="M218" s="43"/>
      <c r="N218" s="34"/>
      <c r="O218" s="35"/>
      <c r="P218" s="25"/>
      <c r="Q218" s="25"/>
      <c r="R218" s="78"/>
      <c r="S218" s="78"/>
      <c r="T218" s="25"/>
      <c r="U218" s="25"/>
      <c r="V218" s="25"/>
      <c r="W218" s="25"/>
      <c r="X218" s="25"/>
      <c r="Y218" s="25"/>
      <c r="Z218" s="78"/>
      <c r="AA218" s="78"/>
      <c r="AB218" s="25"/>
      <c r="AC218" s="25"/>
    </row>
    <row r="219" spans="1:29" s="36" customFormat="1" ht="12.75" customHeight="1">
      <c r="A219" s="44" t="s">
        <v>43</v>
      </c>
      <c r="B219" s="41" t="s">
        <v>532</v>
      </c>
      <c r="C219" s="45"/>
      <c r="D219" s="45"/>
      <c r="E219" s="88"/>
      <c r="G219" s="33"/>
      <c r="I219" s="38" t="s">
        <v>43</v>
      </c>
      <c r="J219" s="42" t="s">
        <v>463</v>
      </c>
      <c r="K219" s="42"/>
      <c r="L219" s="31"/>
      <c r="M219" s="43"/>
      <c r="N219" s="34"/>
      <c r="O219" s="35"/>
      <c r="P219" s="25"/>
      <c r="Q219" s="25"/>
      <c r="R219" s="78"/>
      <c r="S219" s="78"/>
      <c r="T219" s="25"/>
      <c r="U219" s="25"/>
      <c r="V219" s="25"/>
      <c r="W219" s="25"/>
      <c r="X219" s="25"/>
      <c r="Y219" s="25"/>
      <c r="Z219" s="78"/>
      <c r="AA219" s="78"/>
      <c r="AB219" s="25"/>
      <c r="AC219" s="25"/>
    </row>
    <row r="220" spans="1:29" s="36" customFormat="1" ht="12.75" customHeight="1">
      <c r="A220" s="44" t="s">
        <v>46</v>
      </c>
      <c r="B220" s="41" t="s">
        <v>781</v>
      </c>
      <c r="C220" s="28"/>
      <c r="D220" s="28"/>
      <c r="E220" s="88"/>
      <c r="G220" s="33"/>
      <c r="I220" s="38" t="s">
        <v>46</v>
      </c>
      <c r="J220" s="42" t="s">
        <v>696</v>
      </c>
      <c r="K220" s="42"/>
      <c r="L220" s="31"/>
      <c r="M220" s="31"/>
      <c r="N220" s="34"/>
      <c r="O220" s="35"/>
      <c r="P220" s="25"/>
      <c r="Q220" s="25"/>
      <c r="R220" s="78"/>
      <c r="S220" s="78"/>
      <c r="T220" s="25"/>
      <c r="U220" s="25"/>
      <c r="V220" s="25"/>
      <c r="W220" s="25"/>
      <c r="X220" s="25"/>
      <c r="Y220" s="25"/>
      <c r="Z220" s="78"/>
      <c r="AA220" s="78"/>
      <c r="AB220" s="25"/>
      <c r="AC220" s="25"/>
    </row>
    <row r="221" spans="1:29" s="36" customFormat="1" ht="12.75" customHeight="1">
      <c r="A221" s="40" t="s">
        <v>50</v>
      </c>
      <c r="B221" s="41" t="s">
        <v>782</v>
      </c>
      <c r="C221" s="45"/>
      <c r="D221" s="45"/>
      <c r="E221" s="88"/>
      <c r="G221" s="31"/>
      <c r="I221" s="29" t="s">
        <v>50</v>
      </c>
      <c r="J221" s="42" t="s">
        <v>407</v>
      </c>
      <c r="K221" s="42"/>
      <c r="L221" s="46" t="s">
        <v>65</v>
      </c>
      <c r="M221" s="43"/>
      <c r="N221" s="34"/>
      <c r="O221" s="35"/>
      <c r="P221" s="25"/>
      <c r="Q221" s="25"/>
      <c r="R221" s="78"/>
      <c r="S221" s="78"/>
      <c r="T221" s="25"/>
      <c r="U221" s="25"/>
      <c r="V221" s="25"/>
      <c r="W221" s="25"/>
      <c r="X221" s="25"/>
      <c r="Y221" s="25"/>
      <c r="Z221" s="78"/>
      <c r="AA221" s="78"/>
      <c r="AB221" s="25"/>
      <c r="AC221" s="25"/>
    </row>
    <row r="222" spans="1:29" s="36" customFormat="1" ht="12.75" customHeight="1">
      <c r="A222" s="47"/>
      <c r="B222" s="45"/>
      <c r="C222" s="45"/>
      <c r="D222" s="45"/>
      <c r="E222" s="88"/>
      <c r="F222" s="29" t="s">
        <v>40</v>
      </c>
      <c r="G222" s="30" t="s">
        <v>383</v>
      </c>
      <c r="I222" s="31"/>
      <c r="K222" s="48" t="s">
        <v>69</v>
      </c>
      <c r="L222" s="52" t="s">
        <v>783</v>
      </c>
      <c r="M222" s="43"/>
      <c r="N222" s="34"/>
      <c r="O222" s="35"/>
      <c r="P222" s="25"/>
      <c r="Q222" s="25"/>
      <c r="R222" s="78"/>
      <c r="S222" s="78"/>
      <c r="T222" s="25"/>
      <c r="U222" s="25"/>
      <c r="V222" s="25"/>
      <c r="W222" s="25"/>
      <c r="X222" s="25"/>
      <c r="Y222" s="25"/>
      <c r="Z222" s="78"/>
      <c r="AA222" s="78"/>
      <c r="AB222" s="25"/>
      <c r="AC222" s="25"/>
    </row>
    <row r="223" spans="1:29" s="36" customFormat="1" ht="12.75" customHeight="1">
      <c r="A223" s="37"/>
      <c r="B223" s="50" t="s">
        <v>73</v>
      </c>
      <c r="C223" s="28"/>
      <c r="D223" s="28"/>
      <c r="E223" s="88"/>
      <c r="F223" s="38" t="s">
        <v>43</v>
      </c>
      <c r="G223" s="30" t="s">
        <v>145</v>
      </c>
      <c r="I223" s="31"/>
      <c r="K223" s="48" t="s">
        <v>75</v>
      </c>
      <c r="L223" s="52" t="s">
        <v>783</v>
      </c>
      <c r="M223" s="27"/>
      <c r="N223" s="34"/>
      <c r="O223" s="35"/>
      <c r="P223" s="25"/>
      <c r="Q223" s="25"/>
      <c r="R223" s="78"/>
      <c r="S223" s="78"/>
      <c r="T223" s="25"/>
      <c r="U223" s="25"/>
      <c r="V223" s="25"/>
      <c r="W223" s="25"/>
      <c r="X223" s="25"/>
      <c r="Y223" s="25"/>
      <c r="Z223" s="78"/>
      <c r="AA223" s="78"/>
      <c r="AB223" s="25"/>
      <c r="AC223" s="25"/>
    </row>
    <row r="224" spans="1:29" s="36" customFormat="1" ht="12.75" customHeight="1">
      <c r="A224" s="37"/>
      <c r="B224" s="51" t="s">
        <v>784</v>
      </c>
      <c r="C224" s="28"/>
      <c r="D224" s="28"/>
      <c r="E224" s="88"/>
      <c r="F224" s="38" t="s">
        <v>46</v>
      </c>
      <c r="G224" s="30" t="s">
        <v>785</v>
      </c>
      <c r="I224" s="43"/>
      <c r="K224" s="48" t="s">
        <v>80</v>
      </c>
      <c r="L224" s="49" t="s">
        <v>786</v>
      </c>
      <c r="M224" s="27"/>
      <c r="N224" s="34"/>
      <c r="O224" s="35"/>
      <c r="P224" s="25"/>
      <c r="Q224" s="25"/>
      <c r="R224" s="78"/>
      <c r="S224" s="78"/>
      <c r="T224" s="25"/>
      <c r="U224" s="25"/>
      <c r="V224" s="25"/>
      <c r="W224" s="25"/>
      <c r="X224" s="25"/>
      <c r="Y224" s="25"/>
      <c r="Z224" s="78"/>
      <c r="AA224" s="78"/>
      <c r="AB224" s="25"/>
      <c r="AC224" s="25"/>
    </row>
    <row r="225" spans="1:29" s="36" customFormat="1" ht="12.75" customHeight="1">
      <c r="A225" s="53"/>
      <c r="B225" s="54"/>
      <c r="C225" s="54"/>
      <c r="D225" s="54"/>
      <c r="E225" s="88"/>
      <c r="F225" s="29" t="s">
        <v>50</v>
      </c>
      <c r="G225" s="41" t="s">
        <v>787</v>
      </c>
      <c r="I225" s="54"/>
      <c r="K225" s="55" t="s">
        <v>86</v>
      </c>
      <c r="L225" s="59" t="s">
        <v>788</v>
      </c>
      <c r="M225" s="54"/>
      <c r="N225" s="57"/>
      <c r="O225" s="58"/>
      <c r="P225" s="25"/>
      <c r="Q225" s="25"/>
      <c r="R225" s="78"/>
      <c r="S225" s="78"/>
      <c r="T225" s="25"/>
      <c r="U225" s="25"/>
      <c r="V225" s="25"/>
      <c r="W225" s="25"/>
      <c r="X225" s="25"/>
      <c r="Y225" s="25"/>
      <c r="Z225" s="78"/>
      <c r="AA225" s="78"/>
      <c r="AB225" s="25"/>
      <c r="AC225" s="25"/>
    </row>
    <row r="226" spans="1:14" ht="4.5" customHeight="1">
      <c r="A226" s="60"/>
      <c r="B226" s="61"/>
      <c r="C226" s="62"/>
      <c r="D226" s="63"/>
      <c r="E226" s="130"/>
      <c r="F226" s="131"/>
      <c r="G226" s="132"/>
      <c r="H226" s="132"/>
      <c r="I226" s="64"/>
      <c r="J226" s="64"/>
      <c r="K226" s="63"/>
      <c r="L226" s="62"/>
      <c r="M226" s="61"/>
      <c r="N226" s="65"/>
    </row>
    <row r="227" spans="1:15" ht="12.75" customHeight="1">
      <c r="A227" s="67"/>
      <c r="B227" s="67" t="s">
        <v>88</v>
      </c>
      <c r="C227" s="68"/>
      <c r="D227" s="68"/>
      <c r="E227" s="69" t="s">
        <v>89</v>
      </c>
      <c r="F227" s="69" t="s">
        <v>90</v>
      </c>
      <c r="G227" s="69" t="s">
        <v>91</v>
      </c>
      <c r="H227" s="69" t="s">
        <v>92</v>
      </c>
      <c r="I227" s="70" t="s">
        <v>93</v>
      </c>
      <c r="J227" s="71"/>
      <c r="K227" s="68" t="s">
        <v>94</v>
      </c>
      <c r="L227" s="68" t="s">
        <v>94</v>
      </c>
      <c r="M227" s="69" t="s">
        <v>88</v>
      </c>
      <c r="N227" s="67" t="s">
        <v>95</v>
      </c>
      <c r="O227" s="24">
        <v>150</v>
      </c>
    </row>
    <row r="228" spans="1:15" ht="12.75">
      <c r="A228" s="72" t="s">
        <v>95</v>
      </c>
      <c r="B228" s="72" t="s">
        <v>96</v>
      </c>
      <c r="C228" s="73" t="s">
        <v>97</v>
      </c>
      <c r="D228" s="73" t="s">
        <v>97</v>
      </c>
      <c r="E228" s="74" t="s">
        <v>98</v>
      </c>
      <c r="F228" s="74" t="s">
        <v>99</v>
      </c>
      <c r="G228" s="74"/>
      <c r="H228" s="74"/>
      <c r="I228" s="75" t="s">
        <v>97</v>
      </c>
      <c r="J228" s="75" t="s">
        <v>94</v>
      </c>
      <c r="K228" s="73"/>
      <c r="L228" s="73"/>
      <c r="M228" s="72" t="s">
        <v>96</v>
      </c>
      <c r="N228" s="72"/>
      <c r="O228" s="24">
        <v>150</v>
      </c>
    </row>
    <row r="229" spans="1:15" ht="16.5" customHeight="1">
      <c r="A229" s="104">
        <v>0</v>
      </c>
      <c r="B229" s="105">
        <v>1</v>
      </c>
      <c r="C229" s="133">
        <v>3</v>
      </c>
      <c r="D229" s="133">
        <v>4</v>
      </c>
      <c r="E229" s="134" t="s">
        <v>643</v>
      </c>
      <c r="F229" s="89" t="s">
        <v>69</v>
      </c>
      <c r="G229" s="137" t="s">
        <v>353</v>
      </c>
      <c r="H229" s="136">
        <v>12</v>
      </c>
      <c r="I229" s="90">
        <v>680</v>
      </c>
      <c r="J229" s="90"/>
      <c r="K229" s="133">
        <v>2</v>
      </c>
      <c r="L229" s="133">
        <v>6</v>
      </c>
      <c r="M229" s="77">
        <v>1</v>
      </c>
      <c r="N229" s="76">
        <v>0</v>
      </c>
      <c r="O229" s="24"/>
    </row>
    <row r="230" spans="1:15" ht="16.5" customHeight="1">
      <c r="A230" s="104">
        <v>0</v>
      </c>
      <c r="B230" s="105">
        <v>1</v>
      </c>
      <c r="C230" s="133">
        <v>5</v>
      </c>
      <c r="D230" s="133">
        <v>1</v>
      </c>
      <c r="E230" s="134" t="s">
        <v>789</v>
      </c>
      <c r="F230" s="89" t="s">
        <v>69</v>
      </c>
      <c r="G230" s="137" t="s">
        <v>353</v>
      </c>
      <c r="H230" s="136">
        <v>12</v>
      </c>
      <c r="I230" s="90">
        <v>680</v>
      </c>
      <c r="J230" s="90"/>
      <c r="K230" s="133">
        <v>7</v>
      </c>
      <c r="L230" s="133">
        <v>8</v>
      </c>
      <c r="M230" s="77">
        <v>1</v>
      </c>
      <c r="N230" s="76">
        <v>0</v>
      </c>
      <c r="O230" s="24"/>
    </row>
  </sheetData>
  <sheetProtection/>
  <printOptions horizontalCentered="1"/>
  <pageMargins left="0" right="0" top="0.3937007874015748" bottom="0.1968503937007874" header="0.31496062992125984" footer="0"/>
  <pageSetup fitToHeight="99" horizontalDpi="300" verticalDpi="300" orientation="portrait" paperSize="9" scale="86" r:id="rId1"/>
  <rowBreaks count="4" manualBreakCount="4">
    <brk id="72" max="26" man="1"/>
    <brk id="144" max="26" man="1"/>
    <brk id="216" max="26" man="1"/>
    <brk id="288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230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25" customWidth="1"/>
    <col min="2" max="2" width="3.625" style="25" customWidth="1"/>
    <col min="3" max="4" width="3.25390625" style="78" customWidth="1"/>
    <col min="5" max="5" width="5.75390625" style="25" customWidth="1"/>
    <col min="6" max="6" width="3.25390625" style="25" customWidth="1"/>
    <col min="7" max="8" width="3.75390625" style="25" customWidth="1"/>
    <col min="9" max="9" width="6.875" style="25" customWidth="1"/>
    <col min="10" max="10" width="6.25390625" style="25" customWidth="1"/>
    <col min="11" max="12" width="3.25390625" style="78" customWidth="1"/>
    <col min="13" max="13" width="3.625" style="25" customWidth="1"/>
    <col min="14" max="14" width="5.00390625" style="25" customWidth="1"/>
    <col min="15" max="15" width="0.74609375" style="66" customWidth="1"/>
    <col min="16" max="16" width="5.00390625" style="25" customWidth="1"/>
    <col min="17" max="17" width="3.625" style="25" customWidth="1"/>
    <col min="18" max="19" width="3.25390625" style="78" customWidth="1"/>
    <col min="20" max="20" width="5.75390625" style="25" customWidth="1"/>
    <col min="21" max="21" width="3.25390625" style="25" customWidth="1"/>
    <col min="22" max="23" width="3.75390625" style="25" customWidth="1"/>
    <col min="24" max="24" width="7.375" style="25" customWidth="1"/>
    <col min="25" max="25" width="5.75390625" style="25" customWidth="1"/>
    <col min="26" max="27" width="3.25390625" style="78" customWidth="1"/>
    <col min="28" max="28" width="3.625" style="25" customWidth="1"/>
    <col min="29" max="29" width="5.00390625" style="25" customWidth="1"/>
    <col min="30" max="16384" width="5.00390625" style="25" customWidth="1"/>
  </cols>
  <sheetData>
    <row r="1" spans="1:29" s="36" customFormat="1" ht="14.25">
      <c r="A1" s="107"/>
      <c r="B1" s="108" t="s">
        <v>30</v>
      </c>
      <c r="C1" s="109"/>
      <c r="D1" s="110"/>
      <c r="E1" s="108"/>
      <c r="F1" s="111" t="s">
        <v>281</v>
      </c>
      <c r="G1" s="112"/>
      <c r="H1" s="112"/>
      <c r="I1" s="113" t="s">
        <v>32</v>
      </c>
      <c r="J1" s="113"/>
      <c r="K1" s="114"/>
      <c r="L1" s="22"/>
      <c r="M1" s="115" t="s">
        <v>108</v>
      </c>
      <c r="N1" s="23"/>
      <c r="O1" s="24">
        <v>150</v>
      </c>
      <c r="P1" s="107"/>
      <c r="Q1" s="108" t="s">
        <v>30</v>
      </c>
      <c r="R1" s="109"/>
      <c r="S1" s="110"/>
      <c r="T1" s="108"/>
      <c r="U1" s="111" t="s">
        <v>282</v>
      </c>
      <c r="V1" s="112"/>
      <c r="W1" s="112"/>
      <c r="X1" s="113" t="s">
        <v>32</v>
      </c>
      <c r="Y1" s="113"/>
      <c r="Z1" s="114"/>
      <c r="AA1" s="22"/>
      <c r="AB1" s="115" t="s">
        <v>110</v>
      </c>
      <c r="AC1" s="23"/>
    </row>
    <row r="2" spans="1:29" s="36" customFormat="1" ht="12.75">
      <c r="A2" s="116"/>
      <c r="B2" s="116"/>
      <c r="C2" s="117"/>
      <c r="D2" s="117"/>
      <c r="E2" s="118"/>
      <c r="F2" s="118"/>
      <c r="G2" s="118"/>
      <c r="H2" s="118"/>
      <c r="I2" s="119" t="s">
        <v>36</v>
      </c>
      <c r="J2" s="119"/>
      <c r="K2" s="114"/>
      <c r="L2" s="22"/>
      <c r="M2" s="115" t="s">
        <v>37</v>
      </c>
      <c r="N2" s="23"/>
      <c r="O2" s="24">
        <v>150</v>
      </c>
      <c r="P2" s="116"/>
      <c r="Q2" s="116"/>
      <c r="R2" s="117"/>
      <c r="S2" s="117"/>
      <c r="T2" s="118"/>
      <c r="U2" s="118"/>
      <c r="V2" s="118"/>
      <c r="W2" s="118"/>
      <c r="X2" s="119" t="s">
        <v>36</v>
      </c>
      <c r="Y2" s="119"/>
      <c r="Z2" s="114"/>
      <c r="AA2" s="22"/>
      <c r="AB2" s="115" t="s">
        <v>38</v>
      </c>
      <c r="AC2" s="23"/>
    </row>
    <row r="3" spans="1:29" ht="4.5" customHeight="1">
      <c r="A3" s="120"/>
      <c r="B3" s="121"/>
      <c r="C3" s="122"/>
      <c r="D3" s="123"/>
      <c r="E3" s="124"/>
      <c r="F3" s="125"/>
      <c r="G3" s="126"/>
      <c r="H3" s="126"/>
      <c r="I3" s="127"/>
      <c r="J3" s="127"/>
      <c r="K3" s="123"/>
      <c r="L3" s="122"/>
      <c r="M3" s="121"/>
      <c r="N3" s="128"/>
      <c r="O3" s="24"/>
      <c r="P3" s="120"/>
      <c r="Q3" s="121"/>
      <c r="R3" s="122"/>
      <c r="S3" s="123"/>
      <c r="T3" s="124"/>
      <c r="U3" s="125"/>
      <c r="V3" s="126"/>
      <c r="W3" s="126"/>
      <c r="X3" s="127"/>
      <c r="Y3" s="127"/>
      <c r="Z3" s="129"/>
      <c r="AA3" s="122"/>
      <c r="AB3" s="127"/>
      <c r="AC3" s="128"/>
    </row>
    <row r="4" spans="1:29" s="36" customFormat="1" ht="12.75" customHeight="1">
      <c r="A4" s="26" t="s">
        <v>801</v>
      </c>
      <c r="B4" s="27"/>
      <c r="C4" s="28"/>
      <c r="D4" s="28"/>
      <c r="E4" s="88"/>
      <c r="F4" s="29" t="s">
        <v>40</v>
      </c>
      <c r="G4" s="30" t="s">
        <v>802</v>
      </c>
      <c r="I4" s="31"/>
      <c r="J4" s="32"/>
      <c r="K4" s="32"/>
      <c r="L4" s="33"/>
      <c r="M4" s="99"/>
      <c r="N4" s="34"/>
      <c r="O4" s="35"/>
      <c r="P4" s="26" t="str">
        <f>$A$4</f>
        <v>3 сес.</v>
      </c>
      <c r="Q4" s="27"/>
      <c r="R4" s="28"/>
      <c r="S4" s="28"/>
      <c r="T4" s="88"/>
      <c r="U4" s="29" t="s">
        <v>40</v>
      </c>
      <c r="V4" s="30" t="s">
        <v>803</v>
      </c>
      <c r="X4" s="31"/>
      <c r="Y4" s="32"/>
      <c r="Z4" s="32"/>
      <c r="AA4" s="33"/>
      <c r="AB4" s="99"/>
      <c r="AC4" s="34"/>
    </row>
    <row r="5" spans="1:29" s="36" customFormat="1" ht="12.75" customHeight="1">
      <c r="A5" s="37"/>
      <c r="B5" s="27"/>
      <c r="C5" s="28"/>
      <c r="D5" s="28"/>
      <c r="E5" s="88"/>
      <c r="F5" s="38" t="s">
        <v>43</v>
      </c>
      <c r="G5" s="30" t="s">
        <v>53</v>
      </c>
      <c r="I5" s="39"/>
      <c r="J5" s="33"/>
      <c r="K5" s="33"/>
      <c r="L5" s="43"/>
      <c r="M5" s="100">
        <f>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</f>
        <v>16.1</v>
      </c>
      <c r="N5" s="101"/>
      <c r="O5" s="35"/>
      <c r="P5" s="37"/>
      <c r="Q5" s="27"/>
      <c r="R5" s="28"/>
      <c r="S5" s="28"/>
      <c r="T5" s="88"/>
      <c r="U5" s="38" t="s">
        <v>43</v>
      </c>
      <c r="V5" s="30" t="s">
        <v>660</v>
      </c>
      <c r="X5" s="39"/>
      <c r="Y5" s="33"/>
      <c r="Z5" s="33"/>
      <c r="AA5" s="43"/>
      <c r="AB5" s="100">
        <f>(LEN(V4&amp;V5&amp;V6&amp;V7)-LEN(SUBSTITUTE(V4&amp;V5&amp;V6&amp;V7,"Т","")))*4+(LEN(V4&amp;V5&amp;V6&amp;V7)-LEN(SUBSTITUTE(V4&amp;V5&amp;V6&amp;V7,"К","")))*3+(LEN(V4&amp;V5&amp;V6&amp;V7)-LEN(SUBSTITUTE(V4&amp;V5&amp;V6&amp;V7,"Д","")))*2+(LEN(V4&amp;V5&amp;V6&amp;V7)-LEN(SUBSTITUTE(V4&amp;V5&amp;V6&amp;V7,"В","")))+0.1</f>
        <v>17.1</v>
      </c>
      <c r="AC5" s="101"/>
    </row>
    <row r="6" spans="1:29" s="36" customFormat="1" ht="12.75" customHeight="1">
      <c r="A6" s="37"/>
      <c r="B6" s="27"/>
      <c r="C6" s="28"/>
      <c r="D6" s="28"/>
      <c r="E6" s="88"/>
      <c r="F6" s="38" t="s">
        <v>46</v>
      </c>
      <c r="G6" s="30" t="s">
        <v>804</v>
      </c>
      <c r="I6" s="31"/>
      <c r="J6" s="33"/>
      <c r="K6" s="33"/>
      <c r="L6" s="102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5.1</v>
      </c>
      <c r="M6" s="100" t="s">
        <v>48</v>
      </c>
      <c r="N6" s="103">
        <f>(LEN(J8&amp;J9&amp;J10&amp;J11)-LEN(SUBSTITUTE(J8&amp;J9&amp;J10&amp;J11,"Т","")))*4+(LEN(J8&amp;J9&amp;J10&amp;J11)-LEN(SUBSTITUTE(J8&amp;J9&amp;J10&amp;J11,"К","")))*3+(LEN(J8&amp;J9&amp;J10&amp;J11)-LEN(SUBSTITUTE(J8&amp;J9&amp;J10&amp;J11,"Д","")))*2+(LEN(J8&amp;J9&amp;J10&amp;J11)-LEN(SUBSTITUTE(J8&amp;J9&amp;J10&amp;J11,"В","")))+0.1</f>
        <v>14.1</v>
      </c>
      <c r="O6" s="35"/>
      <c r="P6" s="37"/>
      <c r="Q6" s="27"/>
      <c r="R6" s="28"/>
      <c r="S6" s="28"/>
      <c r="T6" s="88"/>
      <c r="U6" s="38" t="s">
        <v>46</v>
      </c>
      <c r="V6" s="30" t="s">
        <v>805</v>
      </c>
      <c r="X6" s="31"/>
      <c r="Y6" s="33"/>
      <c r="Z6" s="33"/>
      <c r="AA6" s="102">
        <f>(LEN(Q8&amp;Q9&amp;Q10&amp;Q11)-LEN(SUBSTITUTE(Q8&amp;Q9&amp;Q10&amp;Q11,"Т","")))*4+(LEN(Q8&amp;Q9&amp;Q10&amp;Q11)-LEN(SUBSTITUTE(Q8&amp;Q9&amp;Q10&amp;Q11,"К","")))*3+(LEN(Q8&amp;Q9&amp;Q10&amp;Q11)-LEN(SUBSTITUTE(Q8&amp;Q9&amp;Q10&amp;Q11,"Д","")))*2+(LEN(Q8&amp;Q9&amp;Q10&amp;Q11)-LEN(SUBSTITUTE(Q8&amp;Q9&amp;Q10&amp;Q11,"В","")))+0.1</f>
        <v>9.1</v>
      </c>
      <c r="AB6" s="100" t="s">
        <v>48</v>
      </c>
      <c r="AC6" s="103">
        <f>(LEN(Y8&amp;Y9&amp;Y10&amp;Y11)-LEN(SUBSTITUTE(Y8&amp;Y9&amp;Y10&amp;Y11,"Т","")))*4+(LEN(Y8&amp;Y9&amp;Y10&amp;Y11)-LEN(SUBSTITUTE(Y8&amp;Y9&amp;Y10&amp;Y11,"К","")))*3+(LEN(Y8&amp;Y9&amp;Y10&amp;Y11)-LEN(SUBSTITUTE(Y8&amp;Y9&amp;Y10&amp;Y11,"Д","")))*2+(LEN(Y8&amp;Y9&amp;Y10&amp;Y11)-LEN(SUBSTITUTE(Y8&amp;Y9&amp;Y10&amp;Y11,"В","")))+0.1</f>
        <v>10.1</v>
      </c>
    </row>
    <row r="7" spans="1:29" s="36" customFormat="1" ht="12.75" customHeight="1">
      <c r="A7" s="37"/>
      <c r="B7" s="27"/>
      <c r="C7" s="28"/>
      <c r="D7" s="28"/>
      <c r="E7" s="88"/>
      <c r="F7" s="29" t="s">
        <v>50</v>
      </c>
      <c r="G7" s="30" t="s">
        <v>77</v>
      </c>
      <c r="I7" s="31"/>
      <c r="J7" s="33"/>
      <c r="K7" s="33"/>
      <c r="L7" s="43"/>
      <c r="M7" s="100">
        <f>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</f>
        <v>5.1</v>
      </c>
      <c r="N7" s="101"/>
      <c r="O7" s="35"/>
      <c r="P7" s="37"/>
      <c r="Q7" s="27"/>
      <c r="R7" s="28"/>
      <c r="S7" s="28"/>
      <c r="T7" s="88"/>
      <c r="U7" s="29" t="s">
        <v>50</v>
      </c>
      <c r="V7" s="30" t="s">
        <v>211</v>
      </c>
      <c r="X7" s="31"/>
      <c r="Y7" s="33"/>
      <c r="Z7" s="33"/>
      <c r="AA7" s="43"/>
      <c r="AB7" s="100">
        <f>(LEN(V12&amp;V13&amp;V14&amp;V15)-LEN(SUBSTITUTE(V12&amp;V13&amp;V14&amp;V15,"Т","")))*4+(LEN(V12&amp;V13&amp;V14&amp;V15)-LEN(SUBSTITUTE(V12&amp;V13&amp;V14&amp;V15,"К","")))*3+(LEN(V12&amp;V13&amp;V14&amp;V15)-LEN(SUBSTITUTE(V12&amp;V13&amp;V14&amp;V15,"Д","")))*2+(LEN(V12&amp;V13&amp;V14&amp;V15)-LEN(SUBSTITUTE(V12&amp;V13&amp;V14&amp;V15,"В","")))+0.1</f>
        <v>4.1</v>
      </c>
      <c r="AC7" s="101"/>
    </row>
    <row r="8" spans="1:29" s="36" customFormat="1" ht="12.75" customHeight="1">
      <c r="A8" s="40" t="s">
        <v>40</v>
      </c>
      <c r="B8" s="41" t="s">
        <v>529</v>
      </c>
      <c r="C8" s="28"/>
      <c r="D8" s="28"/>
      <c r="E8" s="88"/>
      <c r="G8" s="31"/>
      <c r="I8" s="29" t="s">
        <v>40</v>
      </c>
      <c r="J8" s="42" t="s">
        <v>806</v>
      </c>
      <c r="K8" s="42"/>
      <c r="L8" s="31"/>
      <c r="M8" s="43"/>
      <c r="N8" s="34"/>
      <c r="O8" s="35"/>
      <c r="P8" s="40" t="s">
        <v>40</v>
      </c>
      <c r="Q8" s="41" t="s">
        <v>145</v>
      </c>
      <c r="R8" s="28"/>
      <c r="S8" s="28"/>
      <c r="T8" s="88"/>
      <c r="V8" s="31"/>
      <c r="X8" s="29" t="s">
        <v>40</v>
      </c>
      <c r="Y8" s="42" t="s">
        <v>807</v>
      </c>
      <c r="Z8" s="42"/>
      <c r="AA8" s="31"/>
      <c r="AB8" s="43"/>
      <c r="AC8" s="34"/>
    </row>
    <row r="9" spans="1:29" s="36" customFormat="1" ht="12.75" customHeight="1">
      <c r="A9" s="44" t="s">
        <v>43</v>
      </c>
      <c r="B9" s="41" t="s">
        <v>808</v>
      </c>
      <c r="C9" s="45"/>
      <c r="D9" s="45"/>
      <c r="E9" s="88"/>
      <c r="G9" s="33"/>
      <c r="I9" s="38" t="s">
        <v>43</v>
      </c>
      <c r="J9" s="42" t="s">
        <v>809</v>
      </c>
      <c r="K9" s="42"/>
      <c r="L9" s="31"/>
      <c r="M9" s="43"/>
      <c r="N9" s="34"/>
      <c r="O9" s="35"/>
      <c r="P9" s="44" t="s">
        <v>43</v>
      </c>
      <c r="Q9" s="41" t="s">
        <v>138</v>
      </c>
      <c r="R9" s="45"/>
      <c r="S9" s="45"/>
      <c r="T9" s="88"/>
      <c r="V9" s="33"/>
      <c r="X9" s="38" t="s">
        <v>43</v>
      </c>
      <c r="Y9" s="42" t="s">
        <v>810</v>
      </c>
      <c r="Z9" s="42"/>
      <c r="AA9" s="31"/>
      <c r="AB9" s="43"/>
      <c r="AC9" s="34"/>
    </row>
    <row r="10" spans="1:29" s="36" customFormat="1" ht="12.75" customHeight="1">
      <c r="A10" s="44" t="s">
        <v>46</v>
      </c>
      <c r="B10" s="41" t="s">
        <v>347</v>
      </c>
      <c r="C10" s="28"/>
      <c r="D10" s="28"/>
      <c r="E10" s="88"/>
      <c r="G10" s="33"/>
      <c r="I10" s="38" t="s">
        <v>46</v>
      </c>
      <c r="J10" s="42" t="s">
        <v>410</v>
      </c>
      <c r="K10" s="42"/>
      <c r="L10" s="31"/>
      <c r="M10" s="31"/>
      <c r="N10" s="34"/>
      <c r="O10" s="35"/>
      <c r="P10" s="44" t="s">
        <v>46</v>
      </c>
      <c r="Q10" s="41" t="s">
        <v>811</v>
      </c>
      <c r="R10" s="28"/>
      <c r="S10" s="28"/>
      <c r="T10" s="88"/>
      <c r="V10" s="33"/>
      <c r="X10" s="38" t="s">
        <v>46</v>
      </c>
      <c r="Y10" s="42" t="s">
        <v>463</v>
      </c>
      <c r="Z10" s="42"/>
      <c r="AA10" s="31"/>
      <c r="AB10" s="31"/>
      <c r="AC10" s="34"/>
    </row>
    <row r="11" spans="1:29" s="36" customFormat="1" ht="12.75" customHeight="1">
      <c r="A11" s="40" t="s">
        <v>50</v>
      </c>
      <c r="B11" s="41" t="s">
        <v>812</v>
      </c>
      <c r="C11" s="45"/>
      <c r="D11" s="45"/>
      <c r="E11" s="88"/>
      <c r="G11" s="31"/>
      <c r="I11" s="29" t="s">
        <v>50</v>
      </c>
      <c r="J11" s="42" t="s">
        <v>813</v>
      </c>
      <c r="K11" s="42"/>
      <c r="L11" s="46" t="s">
        <v>65</v>
      </c>
      <c r="M11" s="43"/>
      <c r="N11" s="34"/>
      <c r="O11" s="35"/>
      <c r="P11" s="40" t="s">
        <v>50</v>
      </c>
      <c r="Q11" s="41" t="s">
        <v>756</v>
      </c>
      <c r="R11" s="45"/>
      <c r="S11" s="45"/>
      <c r="T11" s="88"/>
      <c r="V11" s="31"/>
      <c r="X11" s="29" t="s">
        <v>50</v>
      </c>
      <c r="Y11" s="42" t="s">
        <v>532</v>
      </c>
      <c r="Z11" s="42"/>
      <c r="AA11" s="46" t="s">
        <v>65</v>
      </c>
      <c r="AB11" s="43"/>
      <c r="AC11" s="34"/>
    </row>
    <row r="12" spans="1:29" s="36" customFormat="1" ht="12.75" customHeight="1">
      <c r="A12" s="47"/>
      <c r="B12" s="45"/>
      <c r="C12" s="45"/>
      <c r="D12" s="45"/>
      <c r="E12" s="88"/>
      <c r="F12" s="29" t="s">
        <v>40</v>
      </c>
      <c r="G12" s="30" t="s">
        <v>451</v>
      </c>
      <c r="I12" s="31"/>
      <c r="K12" s="48" t="s">
        <v>69</v>
      </c>
      <c r="L12" s="49" t="s">
        <v>814</v>
      </c>
      <c r="M12" s="43"/>
      <c r="N12" s="34"/>
      <c r="O12" s="35"/>
      <c r="P12" s="47"/>
      <c r="Q12" s="45"/>
      <c r="R12" s="45"/>
      <c r="S12" s="45"/>
      <c r="T12" s="88"/>
      <c r="U12" s="29" t="s">
        <v>40</v>
      </c>
      <c r="V12" s="30" t="s">
        <v>47</v>
      </c>
      <c r="X12" s="31"/>
      <c r="Z12" s="48" t="s">
        <v>69</v>
      </c>
      <c r="AA12" s="49" t="s">
        <v>815</v>
      </c>
      <c r="AB12" s="43"/>
      <c r="AC12" s="34"/>
    </row>
    <row r="13" spans="1:29" s="36" customFormat="1" ht="12.75" customHeight="1">
      <c r="A13" s="37"/>
      <c r="B13" s="50" t="s">
        <v>73</v>
      </c>
      <c r="C13" s="28"/>
      <c r="D13" s="28"/>
      <c r="E13" s="88"/>
      <c r="F13" s="38" t="s">
        <v>43</v>
      </c>
      <c r="G13" s="30" t="s">
        <v>816</v>
      </c>
      <c r="I13" s="31"/>
      <c r="K13" s="48" t="s">
        <v>75</v>
      </c>
      <c r="L13" s="49" t="s">
        <v>814</v>
      </c>
      <c r="M13" s="27"/>
      <c r="N13" s="34"/>
      <c r="O13" s="35"/>
      <c r="P13" s="37"/>
      <c r="Q13" s="50" t="s">
        <v>73</v>
      </c>
      <c r="R13" s="28"/>
      <c r="S13" s="28"/>
      <c r="T13" s="88"/>
      <c r="U13" s="38" t="s">
        <v>43</v>
      </c>
      <c r="V13" s="30" t="s">
        <v>817</v>
      </c>
      <c r="X13" s="31"/>
      <c r="Z13" s="48" t="s">
        <v>75</v>
      </c>
      <c r="AA13" s="49" t="s">
        <v>818</v>
      </c>
      <c r="AB13" s="27"/>
      <c r="AC13" s="34"/>
    </row>
    <row r="14" spans="1:29" s="36" customFormat="1" ht="12.75" customHeight="1">
      <c r="A14" s="37"/>
      <c r="B14" s="51" t="s">
        <v>819</v>
      </c>
      <c r="C14" s="28"/>
      <c r="D14" s="28"/>
      <c r="E14" s="88"/>
      <c r="F14" s="38" t="s">
        <v>46</v>
      </c>
      <c r="G14" s="30" t="s">
        <v>820</v>
      </c>
      <c r="I14" s="43"/>
      <c r="K14" s="48" t="s">
        <v>80</v>
      </c>
      <c r="L14" s="49" t="s">
        <v>821</v>
      </c>
      <c r="M14" s="27"/>
      <c r="N14" s="34"/>
      <c r="O14" s="35"/>
      <c r="P14" s="37"/>
      <c r="Q14" s="51" t="s">
        <v>822</v>
      </c>
      <c r="R14" s="28"/>
      <c r="S14" s="28"/>
      <c r="T14" s="88"/>
      <c r="U14" s="38" t="s">
        <v>46</v>
      </c>
      <c r="V14" s="30" t="s">
        <v>823</v>
      </c>
      <c r="X14" s="43"/>
      <c r="Z14" s="48" t="s">
        <v>80</v>
      </c>
      <c r="AA14" s="49" t="s">
        <v>824</v>
      </c>
      <c r="AB14" s="27"/>
      <c r="AC14" s="34"/>
    </row>
    <row r="15" spans="1:29" s="36" customFormat="1" ht="12.75" customHeight="1">
      <c r="A15" s="53"/>
      <c r="B15" s="54"/>
      <c r="C15" s="54"/>
      <c r="D15" s="54"/>
      <c r="E15" s="88"/>
      <c r="F15" s="29" t="s">
        <v>50</v>
      </c>
      <c r="G15" s="41" t="s">
        <v>825</v>
      </c>
      <c r="I15" s="54"/>
      <c r="K15" s="55" t="s">
        <v>86</v>
      </c>
      <c r="L15" s="59" t="s">
        <v>821</v>
      </c>
      <c r="M15" s="54"/>
      <c r="N15" s="57"/>
      <c r="O15" s="58"/>
      <c r="P15" s="53"/>
      <c r="Q15" s="54"/>
      <c r="R15" s="54"/>
      <c r="S15" s="54"/>
      <c r="T15" s="88"/>
      <c r="U15" s="29" t="s">
        <v>50</v>
      </c>
      <c r="V15" s="41" t="s">
        <v>826</v>
      </c>
      <c r="X15" s="54"/>
      <c r="Z15" s="55" t="s">
        <v>86</v>
      </c>
      <c r="AA15" s="59" t="s">
        <v>824</v>
      </c>
      <c r="AB15" s="54"/>
      <c r="AC15" s="57"/>
    </row>
    <row r="16" spans="1:29" ht="4.5" customHeight="1">
      <c r="A16" s="60"/>
      <c r="B16" s="61"/>
      <c r="C16" s="62"/>
      <c r="D16" s="63"/>
      <c r="E16" s="130"/>
      <c r="F16" s="131"/>
      <c r="G16" s="132"/>
      <c r="H16" s="132"/>
      <c r="I16" s="64"/>
      <c r="J16" s="64"/>
      <c r="K16" s="63"/>
      <c r="L16" s="62"/>
      <c r="M16" s="61"/>
      <c r="N16" s="65"/>
      <c r="P16" s="60"/>
      <c r="Q16" s="61"/>
      <c r="R16" s="62"/>
      <c r="S16" s="63"/>
      <c r="T16" s="130"/>
      <c r="U16" s="131"/>
      <c r="V16" s="132"/>
      <c r="W16" s="132"/>
      <c r="X16" s="64"/>
      <c r="Y16" s="64"/>
      <c r="Z16" s="63"/>
      <c r="AA16" s="62"/>
      <c r="AB16" s="61"/>
      <c r="AC16" s="65"/>
    </row>
    <row r="17" spans="1:29" ht="12.75" customHeight="1">
      <c r="A17" s="67"/>
      <c r="B17" s="67" t="s">
        <v>88</v>
      </c>
      <c r="C17" s="68"/>
      <c r="D17" s="68"/>
      <c r="E17" s="69" t="s">
        <v>89</v>
      </c>
      <c r="F17" s="69" t="s">
        <v>90</v>
      </c>
      <c r="G17" s="69" t="s">
        <v>91</v>
      </c>
      <c r="H17" s="69" t="s">
        <v>92</v>
      </c>
      <c r="I17" s="70" t="s">
        <v>93</v>
      </c>
      <c r="J17" s="71"/>
      <c r="K17" s="68" t="s">
        <v>94</v>
      </c>
      <c r="L17" s="68" t="s">
        <v>94</v>
      </c>
      <c r="M17" s="69" t="s">
        <v>88</v>
      </c>
      <c r="N17" s="67" t="s">
        <v>95</v>
      </c>
      <c r="O17" s="24">
        <v>150</v>
      </c>
      <c r="P17" s="67"/>
      <c r="Q17" s="67" t="s">
        <v>88</v>
      </c>
      <c r="R17" s="68"/>
      <c r="S17" s="68"/>
      <c r="T17" s="69" t="s">
        <v>89</v>
      </c>
      <c r="U17" s="69" t="s">
        <v>90</v>
      </c>
      <c r="V17" s="69" t="s">
        <v>91</v>
      </c>
      <c r="W17" s="69" t="s">
        <v>92</v>
      </c>
      <c r="X17" s="70" t="s">
        <v>93</v>
      </c>
      <c r="Y17" s="71"/>
      <c r="Z17" s="68" t="s">
        <v>94</v>
      </c>
      <c r="AA17" s="68" t="s">
        <v>94</v>
      </c>
      <c r="AB17" s="69" t="s">
        <v>88</v>
      </c>
      <c r="AC17" s="67" t="s">
        <v>95</v>
      </c>
    </row>
    <row r="18" spans="1:29" ht="12.75">
      <c r="A18" s="72" t="s">
        <v>95</v>
      </c>
      <c r="B18" s="72" t="s">
        <v>96</v>
      </c>
      <c r="C18" s="73" t="s">
        <v>97</v>
      </c>
      <c r="D18" s="73" t="s">
        <v>97</v>
      </c>
      <c r="E18" s="74" t="s">
        <v>98</v>
      </c>
      <c r="F18" s="74" t="s">
        <v>99</v>
      </c>
      <c r="G18" s="74"/>
      <c r="H18" s="74"/>
      <c r="I18" s="75" t="s">
        <v>97</v>
      </c>
      <c r="J18" s="75" t="s">
        <v>94</v>
      </c>
      <c r="K18" s="73"/>
      <c r="L18" s="73"/>
      <c r="M18" s="72" t="s">
        <v>96</v>
      </c>
      <c r="N18" s="72"/>
      <c r="O18" s="24">
        <v>150</v>
      </c>
      <c r="P18" s="72" t="s">
        <v>95</v>
      </c>
      <c r="Q18" s="72" t="s">
        <v>96</v>
      </c>
      <c r="R18" s="73" t="s">
        <v>97</v>
      </c>
      <c r="S18" s="73" t="s">
        <v>97</v>
      </c>
      <c r="T18" s="74" t="s">
        <v>98</v>
      </c>
      <c r="U18" s="74" t="s">
        <v>99</v>
      </c>
      <c r="V18" s="74"/>
      <c r="W18" s="74"/>
      <c r="X18" s="75" t="s">
        <v>97</v>
      </c>
      <c r="Y18" s="75" t="s">
        <v>94</v>
      </c>
      <c r="Z18" s="73"/>
      <c r="AA18" s="73"/>
      <c r="AB18" s="72" t="s">
        <v>96</v>
      </c>
      <c r="AC18" s="72"/>
    </row>
    <row r="19" spans="1:29" ht="16.5" customHeight="1">
      <c r="A19" s="104">
        <v>5.5</v>
      </c>
      <c r="B19" s="105">
        <v>2</v>
      </c>
      <c r="C19" s="133">
        <v>2</v>
      </c>
      <c r="D19" s="133">
        <v>4</v>
      </c>
      <c r="E19" s="134" t="s">
        <v>102</v>
      </c>
      <c r="F19" s="89" t="s">
        <v>69</v>
      </c>
      <c r="G19" s="137" t="s">
        <v>105</v>
      </c>
      <c r="H19" s="136">
        <v>11</v>
      </c>
      <c r="I19" s="90">
        <v>450</v>
      </c>
      <c r="J19" s="90"/>
      <c r="K19" s="133">
        <v>3</v>
      </c>
      <c r="L19" s="133">
        <v>7</v>
      </c>
      <c r="M19" s="77">
        <v>0</v>
      </c>
      <c r="N19" s="76">
        <v>-5.5</v>
      </c>
      <c r="O19" s="24"/>
      <c r="P19" s="104">
        <v>-1</v>
      </c>
      <c r="Q19" s="105">
        <v>0</v>
      </c>
      <c r="R19" s="133">
        <v>2</v>
      </c>
      <c r="S19" s="133">
        <v>4</v>
      </c>
      <c r="T19" s="134" t="s">
        <v>827</v>
      </c>
      <c r="U19" s="89" t="s">
        <v>80</v>
      </c>
      <c r="V19" s="137" t="s">
        <v>828</v>
      </c>
      <c r="W19" s="136">
        <v>7</v>
      </c>
      <c r="X19" s="90">
        <v>100</v>
      </c>
      <c r="Y19" s="90"/>
      <c r="Z19" s="133">
        <v>3</v>
      </c>
      <c r="AA19" s="133">
        <v>7</v>
      </c>
      <c r="AB19" s="77">
        <v>2</v>
      </c>
      <c r="AC19" s="76">
        <v>1</v>
      </c>
    </row>
    <row r="20" spans="1:29" ht="16.5" customHeight="1">
      <c r="A20" s="104">
        <v>-5.5</v>
      </c>
      <c r="B20" s="105">
        <v>0</v>
      </c>
      <c r="C20" s="133">
        <v>1</v>
      </c>
      <c r="D20" s="133">
        <v>5</v>
      </c>
      <c r="E20" s="134" t="s">
        <v>829</v>
      </c>
      <c r="F20" s="89" t="s">
        <v>69</v>
      </c>
      <c r="G20" s="137" t="s">
        <v>105</v>
      </c>
      <c r="H20" s="136">
        <v>11</v>
      </c>
      <c r="I20" s="90"/>
      <c r="J20" s="90">
        <v>50</v>
      </c>
      <c r="K20" s="133">
        <v>8</v>
      </c>
      <c r="L20" s="133">
        <v>6</v>
      </c>
      <c r="M20" s="77">
        <v>2</v>
      </c>
      <c r="N20" s="76">
        <v>5.5</v>
      </c>
      <c r="O20" s="24"/>
      <c r="P20" s="104">
        <v>1</v>
      </c>
      <c r="Q20" s="105">
        <v>2</v>
      </c>
      <c r="R20" s="133">
        <v>1</v>
      </c>
      <c r="S20" s="133">
        <v>5</v>
      </c>
      <c r="T20" s="134" t="s">
        <v>280</v>
      </c>
      <c r="U20" s="89" t="s">
        <v>69</v>
      </c>
      <c r="V20" s="135" t="s">
        <v>193</v>
      </c>
      <c r="W20" s="136">
        <v>9</v>
      </c>
      <c r="X20" s="90">
        <v>150</v>
      </c>
      <c r="Y20" s="90"/>
      <c r="Z20" s="133">
        <v>8</v>
      </c>
      <c r="AA20" s="133">
        <v>6</v>
      </c>
      <c r="AB20" s="77">
        <v>0</v>
      </c>
      <c r="AC20" s="76">
        <v>-1</v>
      </c>
    </row>
    <row r="21" spans="1:29" s="36" customFormat="1" ht="37.5" customHeight="1">
      <c r="A21" s="25"/>
      <c r="B21" s="25"/>
      <c r="C21" s="78"/>
      <c r="D21" s="78"/>
      <c r="E21" s="25"/>
      <c r="F21" s="25"/>
      <c r="G21" s="25"/>
      <c r="H21" s="25"/>
      <c r="I21" s="25"/>
      <c r="J21" s="25"/>
      <c r="K21" s="78"/>
      <c r="L21" s="78"/>
      <c r="M21" s="25"/>
      <c r="N21" s="25"/>
      <c r="O21" s="66"/>
      <c r="P21" s="25"/>
      <c r="Q21" s="25"/>
      <c r="R21" s="78"/>
      <c r="S21" s="78"/>
      <c r="T21" s="25"/>
      <c r="U21" s="25"/>
      <c r="V21" s="25"/>
      <c r="W21" s="25"/>
      <c r="X21" s="25"/>
      <c r="Y21" s="25"/>
      <c r="Z21" s="78"/>
      <c r="AA21" s="78"/>
      <c r="AB21" s="25"/>
      <c r="AC21" s="25"/>
    </row>
    <row r="22" spans="1:29" s="36" customFormat="1" ht="14.25">
      <c r="A22" s="107"/>
      <c r="B22" s="108" t="s">
        <v>30</v>
      </c>
      <c r="C22" s="109"/>
      <c r="D22" s="110"/>
      <c r="E22" s="108"/>
      <c r="F22" s="111" t="s">
        <v>319</v>
      </c>
      <c r="G22" s="112"/>
      <c r="H22" s="112"/>
      <c r="I22" s="113" t="s">
        <v>32</v>
      </c>
      <c r="J22" s="113"/>
      <c r="K22" s="114"/>
      <c r="L22" s="22"/>
      <c r="M22" s="115" t="s">
        <v>33</v>
      </c>
      <c r="N22" s="23"/>
      <c r="O22" s="24">
        <v>150</v>
      </c>
      <c r="P22" s="107"/>
      <c r="Q22" s="108" t="s">
        <v>30</v>
      </c>
      <c r="R22" s="109"/>
      <c r="S22" s="110"/>
      <c r="T22" s="108"/>
      <c r="U22" s="111" t="s">
        <v>320</v>
      </c>
      <c r="V22" s="112"/>
      <c r="W22" s="112"/>
      <c r="X22" s="113" t="s">
        <v>32</v>
      </c>
      <c r="Y22" s="113"/>
      <c r="Z22" s="114"/>
      <c r="AA22" s="22"/>
      <c r="AB22" s="115" t="s">
        <v>35</v>
      </c>
      <c r="AC22" s="23"/>
    </row>
    <row r="23" spans="1:29" s="36" customFormat="1" ht="12.75">
      <c r="A23" s="116"/>
      <c r="B23" s="116"/>
      <c r="C23" s="117"/>
      <c r="D23" s="117"/>
      <c r="E23" s="118"/>
      <c r="F23" s="118"/>
      <c r="G23" s="118"/>
      <c r="H23" s="118"/>
      <c r="I23" s="119" t="s">
        <v>36</v>
      </c>
      <c r="J23" s="119"/>
      <c r="K23" s="114"/>
      <c r="L23" s="22"/>
      <c r="M23" s="115" t="s">
        <v>112</v>
      </c>
      <c r="N23" s="23"/>
      <c r="O23" s="24">
        <v>150</v>
      </c>
      <c r="P23" s="116"/>
      <c r="Q23" s="116"/>
      <c r="R23" s="117"/>
      <c r="S23" s="117"/>
      <c r="T23" s="118"/>
      <c r="U23" s="118"/>
      <c r="V23" s="118"/>
      <c r="W23" s="118"/>
      <c r="X23" s="119" t="s">
        <v>36</v>
      </c>
      <c r="Y23" s="119"/>
      <c r="Z23" s="114"/>
      <c r="AA23" s="22"/>
      <c r="AB23" s="115" t="s">
        <v>37</v>
      </c>
      <c r="AC23" s="23"/>
    </row>
    <row r="24" spans="1:29" s="36" customFormat="1" ht="4.5" customHeight="1">
      <c r="A24" s="120"/>
      <c r="B24" s="121"/>
      <c r="C24" s="122"/>
      <c r="D24" s="123"/>
      <c r="E24" s="124"/>
      <c r="F24" s="125"/>
      <c r="G24" s="126"/>
      <c r="H24" s="126"/>
      <c r="I24" s="127"/>
      <c r="J24" s="127"/>
      <c r="K24" s="123"/>
      <c r="L24" s="122"/>
      <c r="M24" s="121"/>
      <c r="N24" s="128"/>
      <c r="O24" s="24"/>
      <c r="P24" s="120"/>
      <c r="Q24" s="121"/>
      <c r="R24" s="122"/>
      <c r="S24" s="123"/>
      <c r="T24" s="124"/>
      <c r="U24" s="125"/>
      <c r="V24" s="126"/>
      <c r="W24" s="126"/>
      <c r="X24" s="127"/>
      <c r="Y24" s="127"/>
      <c r="Z24" s="129"/>
      <c r="AA24" s="122"/>
      <c r="AB24" s="127"/>
      <c r="AC24" s="128"/>
    </row>
    <row r="25" spans="1:29" s="36" customFormat="1" ht="12.75" customHeight="1">
      <c r="A25" s="26" t="str">
        <f>$A$4</f>
        <v>3 сес.</v>
      </c>
      <c r="B25" s="27"/>
      <c r="C25" s="28"/>
      <c r="D25" s="28"/>
      <c r="E25" s="88"/>
      <c r="F25" s="29" t="s">
        <v>40</v>
      </c>
      <c r="G25" s="30" t="s">
        <v>830</v>
      </c>
      <c r="I25" s="31"/>
      <c r="J25" s="32"/>
      <c r="K25" s="32"/>
      <c r="L25" s="33"/>
      <c r="M25" s="99"/>
      <c r="N25" s="34"/>
      <c r="O25" s="35"/>
      <c r="P25" s="26" t="str">
        <f>$A$4</f>
        <v>3 сес.</v>
      </c>
      <c r="Q25" s="27"/>
      <c r="R25" s="28"/>
      <c r="S25" s="28"/>
      <c r="T25" s="88"/>
      <c r="U25" s="29" t="s">
        <v>40</v>
      </c>
      <c r="V25" s="30" t="s">
        <v>177</v>
      </c>
      <c r="X25" s="31"/>
      <c r="Y25" s="32"/>
      <c r="Z25" s="32"/>
      <c r="AA25" s="33"/>
      <c r="AB25" s="99"/>
      <c r="AC25" s="34"/>
    </row>
    <row r="26" spans="1:29" s="36" customFormat="1" ht="12.75" customHeight="1">
      <c r="A26" s="37"/>
      <c r="B26" s="27"/>
      <c r="C26" s="28"/>
      <c r="D26" s="28"/>
      <c r="E26" s="88"/>
      <c r="F26" s="38" t="s">
        <v>43</v>
      </c>
      <c r="G26" s="30" t="s">
        <v>831</v>
      </c>
      <c r="I26" s="39"/>
      <c r="J26" s="33"/>
      <c r="K26" s="33"/>
      <c r="L26" s="43"/>
      <c r="M26" s="100">
        <f>(LEN(G25&amp;G26&amp;G27&amp;G28)-LEN(SUBSTITUTE(G25&amp;G26&amp;G27&amp;G28,"Т","")))*4+(LEN(G25&amp;G26&amp;G27&amp;G28)-LEN(SUBSTITUTE(G25&amp;G26&amp;G27&amp;G28,"К","")))*3+(LEN(G25&amp;G26&amp;G27&amp;G28)-LEN(SUBSTITUTE(G25&amp;G26&amp;G27&amp;G28,"Д","")))*2+(LEN(G25&amp;G26&amp;G27&amp;G28)-LEN(SUBSTITUTE(G25&amp;G26&amp;G27&amp;G28,"В","")))+0.1</f>
        <v>15.1</v>
      </c>
      <c r="N26" s="101"/>
      <c r="O26" s="35"/>
      <c r="P26" s="37"/>
      <c r="Q26" s="27"/>
      <c r="R26" s="28"/>
      <c r="S26" s="28"/>
      <c r="T26" s="88"/>
      <c r="U26" s="38" t="s">
        <v>43</v>
      </c>
      <c r="V26" s="30" t="s">
        <v>832</v>
      </c>
      <c r="X26" s="39"/>
      <c r="Y26" s="33"/>
      <c r="Z26" s="33"/>
      <c r="AA26" s="43"/>
      <c r="AB26" s="100">
        <f>(LEN(V25&amp;V26&amp;V27&amp;V28)-LEN(SUBSTITUTE(V25&amp;V26&amp;V27&amp;V28,"Т","")))*4+(LEN(V25&amp;V26&amp;V27&amp;V28)-LEN(SUBSTITUTE(V25&amp;V26&amp;V27&amp;V28,"К","")))*3+(LEN(V25&amp;V26&amp;V27&amp;V28)-LEN(SUBSTITUTE(V25&amp;V26&amp;V27&amp;V28,"Д","")))*2+(LEN(V25&amp;V26&amp;V27&amp;V28)-LEN(SUBSTITUTE(V25&amp;V26&amp;V27&amp;V28,"В","")))+0.1</f>
        <v>11.1</v>
      </c>
      <c r="AC26" s="101"/>
    </row>
    <row r="27" spans="1:29" s="36" customFormat="1" ht="12.75" customHeight="1">
      <c r="A27" s="37"/>
      <c r="B27" s="27"/>
      <c r="C27" s="28"/>
      <c r="D27" s="28"/>
      <c r="E27" s="88"/>
      <c r="F27" s="38" t="s">
        <v>46</v>
      </c>
      <c r="G27" s="30" t="s">
        <v>833</v>
      </c>
      <c r="I27" s="31"/>
      <c r="J27" s="33"/>
      <c r="K27" s="33"/>
      <c r="L27" s="102">
        <f>(LEN(B29&amp;B30&amp;B31&amp;B32)-LEN(SUBSTITUTE(B29&amp;B30&amp;B31&amp;B32,"Т","")))*4+(LEN(B29&amp;B30&amp;B31&amp;B32)-LEN(SUBSTITUTE(B29&amp;B30&amp;B31&amp;B32,"К","")))*3+(LEN(B29&amp;B30&amp;B31&amp;B32)-LEN(SUBSTITUTE(B29&amp;B30&amp;B31&amp;B32,"Д","")))*2+(LEN(B29&amp;B30&amp;B31&amp;B32)-LEN(SUBSTITUTE(B29&amp;B30&amp;B31&amp;B32,"В","")))+0.1</f>
        <v>10.1</v>
      </c>
      <c r="M27" s="100" t="s">
        <v>48</v>
      </c>
      <c r="N27" s="103">
        <f>(LEN(J29&amp;J30&amp;J31&amp;J32)-LEN(SUBSTITUTE(J29&amp;J30&amp;J31&amp;J32,"Т","")))*4+(LEN(J29&amp;J30&amp;J31&amp;J32)-LEN(SUBSTITUTE(J29&amp;J30&amp;J31&amp;J32,"К","")))*3+(LEN(J29&amp;J30&amp;J31&amp;J32)-LEN(SUBSTITUTE(J29&amp;J30&amp;J31&amp;J32,"Д","")))*2+(LEN(J29&amp;J30&amp;J31&amp;J32)-LEN(SUBSTITUTE(J29&amp;J30&amp;J31&amp;J32,"В","")))+0.1</f>
        <v>6.1</v>
      </c>
      <c r="O27" s="35"/>
      <c r="P27" s="37"/>
      <c r="Q27" s="27"/>
      <c r="R27" s="28"/>
      <c r="S27" s="28"/>
      <c r="T27" s="88"/>
      <c r="U27" s="38" t="s">
        <v>46</v>
      </c>
      <c r="V27" s="30" t="s">
        <v>834</v>
      </c>
      <c r="X27" s="31"/>
      <c r="Y27" s="33"/>
      <c r="Z27" s="33"/>
      <c r="AA27" s="102">
        <f>(LEN(Q29&amp;Q30&amp;Q31&amp;Q32)-LEN(SUBSTITUTE(Q29&amp;Q30&amp;Q31&amp;Q32,"Т","")))*4+(LEN(Q29&amp;Q30&amp;Q31&amp;Q32)-LEN(SUBSTITUTE(Q29&amp;Q30&amp;Q31&amp;Q32,"К","")))*3+(LEN(Q29&amp;Q30&amp;Q31&amp;Q32)-LEN(SUBSTITUTE(Q29&amp;Q30&amp;Q31&amp;Q32,"Д","")))*2+(LEN(Q29&amp;Q30&amp;Q31&amp;Q32)-LEN(SUBSTITUTE(Q29&amp;Q30&amp;Q31&amp;Q32,"В","")))+0.1</f>
        <v>16.1</v>
      </c>
      <c r="AB27" s="100" t="s">
        <v>48</v>
      </c>
      <c r="AC27" s="103">
        <f>(LEN(Y29&amp;Y30&amp;Y31&amp;Y32)-LEN(SUBSTITUTE(Y29&amp;Y30&amp;Y31&amp;Y32,"Т","")))*4+(LEN(Y29&amp;Y30&amp;Y31&amp;Y32)-LEN(SUBSTITUTE(Y29&amp;Y30&amp;Y31&amp;Y32,"К","")))*3+(LEN(Y29&amp;Y30&amp;Y31&amp;Y32)-LEN(SUBSTITUTE(Y29&amp;Y30&amp;Y31&amp;Y32,"Д","")))*2+(LEN(Y29&amp;Y30&amp;Y31&amp;Y32)-LEN(SUBSTITUTE(Y29&amp;Y30&amp;Y31&amp;Y32,"В","")))+0.1</f>
        <v>2.1</v>
      </c>
    </row>
    <row r="28" spans="1:29" s="36" customFormat="1" ht="12.75" customHeight="1">
      <c r="A28" s="37"/>
      <c r="B28" s="27"/>
      <c r="C28" s="28"/>
      <c r="D28" s="28"/>
      <c r="E28" s="88"/>
      <c r="F28" s="29" t="s">
        <v>50</v>
      </c>
      <c r="G28" s="30" t="s">
        <v>289</v>
      </c>
      <c r="I28" s="31"/>
      <c r="J28" s="33"/>
      <c r="K28" s="33"/>
      <c r="L28" s="43"/>
      <c r="M28" s="100">
        <f>(LEN(G33&amp;G34&amp;G35&amp;G36)-LEN(SUBSTITUTE(G33&amp;G34&amp;G35&amp;G36,"Т","")))*4+(LEN(G33&amp;G34&amp;G35&amp;G36)-LEN(SUBSTITUTE(G33&amp;G34&amp;G35&amp;G36,"К","")))*3+(LEN(G33&amp;G34&amp;G35&amp;G36)-LEN(SUBSTITUTE(G33&amp;G34&amp;G35&amp;G36,"Д","")))*2+(LEN(G33&amp;G34&amp;G35&amp;G36)-LEN(SUBSTITUTE(G33&amp;G34&amp;G35&amp;G36,"В","")))+0.1</f>
        <v>9.1</v>
      </c>
      <c r="N28" s="101"/>
      <c r="O28" s="35"/>
      <c r="P28" s="37"/>
      <c r="Q28" s="27"/>
      <c r="R28" s="28"/>
      <c r="S28" s="28"/>
      <c r="T28" s="88"/>
      <c r="U28" s="29" t="s">
        <v>50</v>
      </c>
      <c r="V28" s="30" t="s">
        <v>835</v>
      </c>
      <c r="X28" s="31"/>
      <c r="Y28" s="33"/>
      <c r="Z28" s="33"/>
      <c r="AA28" s="43"/>
      <c r="AB28" s="100">
        <f>(LEN(V33&amp;V34&amp;V35&amp;V36)-LEN(SUBSTITUTE(V33&amp;V34&amp;V35&amp;V36,"Т","")))*4+(LEN(V33&amp;V34&amp;V35&amp;V36)-LEN(SUBSTITUTE(V33&amp;V34&amp;V35&amp;V36,"К","")))*3+(LEN(V33&amp;V34&amp;V35&amp;V36)-LEN(SUBSTITUTE(V33&amp;V34&amp;V35&amp;V36,"Д","")))*2+(LEN(V33&amp;V34&amp;V35&amp;V36)-LEN(SUBSTITUTE(V33&amp;V34&amp;V35&amp;V36,"В","")))+0.1</f>
        <v>11.1</v>
      </c>
      <c r="AC28" s="101"/>
    </row>
    <row r="29" spans="1:29" s="36" customFormat="1" ht="12.75" customHeight="1">
      <c r="A29" s="40" t="s">
        <v>40</v>
      </c>
      <c r="B29" s="41" t="s">
        <v>836</v>
      </c>
      <c r="C29" s="28"/>
      <c r="D29" s="28"/>
      <c r="E29" s="88"/>
      <c r="G29" s="31"/>
      <c r="I29" s="29" t="s">
        <v>40</v>
      </c>
      <c r="J29" s="42" t="s">
        <v>589</v>
      </c>
      <c r="K29" s="42"/>
      <c r="L29" s="31"/>
      <c r="M29" s="43"/>
      <c r="N29" s="34"/>
      <c r="O29" s="35"/>
      <c r="P29" s="40" t="s">
        <v>40</v>
      </c>
      <c r="Q29" s="41" t="s">
        <v>837</v>
      </c>
      <c r="R29" s="28"/>
      <c r="S29" s="28"/>
      <c r="T29" s="88"/>
      <c r="V29" s="31"/>
      <c r="X29" s="29" t="s">
        <v>40</v>
      </c>
      <c r="Y29" s="42" t="s">
        <v>727</v>
      </c>
      <c r="Z29" s="42"/>
      <c r="AA29" s="31"/>
      <c r="AB29" s="43"/>
      <c r="AC29" s="34"/>
    </row>
    <row r="30" spans="1:29" s="36" customFormat="1" ht="12.75" customHeight="1">
      <c r="A30" s="44" t="s">
        <v>43</v>
      </c>
      <c r="B30" s="41" t="s">
        <v>838</v>
      </c>
      <c r="C30" s="45"/>
      <c r="D30" s="45"/>
      <c r="E30" s="88"/>
      <c r="G30" s="33"/>
      <c r="I30" s="38" t="s">
        <v>43</v>
      </c>
      <c r="J30" s="42" t="s">
        <v>653</v>
      </c>
      <c r="K30" s="42"/>
      <c r="L30" s="31"/>
      <c r="M30" s="43"/>
      <c r="N30" s="34"/>
      <c r="O30" s="35"/>
      <c r="P30" s="44" t="s">
        <v>43</v>
      </c>
      <c r="Q30" s="41" t="s">
        <v>839</v>
      </c>
      <c r="R30" s="45"/>
      <c r="S30" s="45"/>
      <c r="T30" s="88"/>
      <c r="V30" s="33"/>
      <c r="X30" s="38" t="s">
        <v>43</v>
      </c>
      <c r="Y30" s="42" t="s">
        <v>840</v>
      </c>
      <c r="Z30" s="42"/>
      <c r="AA30" s="31"/>
      <c r="AB30" s="43"/>
      <c r="AC30" s="34"/>
    </row>
    <row r="31" spans="1:29" s="36" customFormat="1" ht="12.75" customHeight="1">
      <c r="A31" s="44" t="s">
        <v>46</v>
      </c>
      <c r="B31" s="41" t="s">
        <v>410</v>
      </c>
      <c r="C31" s="28"/>
      <c r="D31" s="28"/>
      <c r="E31" s="88"/>
      <c r="G31" s="33"/>
      <c r="I31" s="38" t="s">
        <v>46</v>
      </c>
      <c r="J31" s="42" t="s">
        <v>841</v>
      </c>
      <c r="K31" s="42"/>
      <c r="L31" s="31"/>
      <c r="M31" s="31"/>
      <c r="N31" s="34"/>
      <c r="O31" s="35"/>
      <c r="P31" s="44" t="s">
        <v>46</v>
      </c>
      <c r="Q31" s="41" t="s">
        <v>115</v>
      </c>
      <c r="R31" s="28"/>
      <c r="S31" s="28"/>
      <c r="T31" s="88"/>
      <c r="V31" s="33"/>
      <c r="X31" s="38" t="s">
        <v>46</v>
      </c>
      <c r="Y31" s="42" t="s">
        <v>298</v>
      </c>
      <c r="Z31" s="42"/>
      <c r="AA31" s="31"/>
      <c r="AB31" s="31"/>
      <c r="AC31" s="34"/>
    </row>
    <row r="32" spans="1:29" s="36" customFormat="1" ht="12.75" customHeight="1">
      <c r="A32" s="40" t="s">
        <v>50</v>
      </c>
      <c r="B32" s="41" t="s">
        <v>269</v>
      </c>
      <c r="C32" s="45"/>
      <c r="D32" s="45"/>
      <c r="E32" s="88"/>
      <c r="G32" s="31"/>
      <c r="I32" s="29" t="s">
        <v>50</v>
      </c>
      <c r="J32" s="42" t="s">
        <v>842</v>
      </c>
      <c r="K32" s="42"/>
      <c r="L32" s="46" t="s">
        <v>65</v>
      </c>
      <c r="M32" s="43"/>
      <c r="N32" s="34"/>
      <c r="O32" s="35"/>
      <c r="P32" s="40" t="s">
        <v>50</v>
      </c>
      <c r="Q32" s="41" t="s">
        <v>409</v>
      </c>
      <c r="R32" s="45"/>
      <c r="S32" s="45"/>
      <c r="T32" s="88"/>
      <c r="V32" s="31"/>
      <c r="X32" s="29" t="s">
        <v>50</v>
      </c>
      <c r="Y32" s="42" t="s">
        <v>843</v>
      </c>
      <c r="Z32" s="42"/>
      <c r="AA32" s="46" t="s">
        <v>65</v>
      </c>
      <c r="AB32" s="43"/>
      <c r="AC32" s="34"/>
    </row>
    <row r="33" spans="1:29" s="36" customFormat="1" ht="12.75" customHeight="1">
      <c r="A33" s="47"/>
      <c r="B33" s="45"/>
      <c r="C33" s="45"/>
      <c r="D33" s="45"/>
      <c r="E33" s="88"/>
      <c r="F33" s="29" t="s">
        <v>40</v>
      </c>
      <c r="G33" s="30" t="s">
        <v>54</v>
      </c>
      <c r="I33" s="31"/>
      <c r="K33" s="48" t="s">
        <v>69</v>
      </c>
      <c r="L33" s="49" t="s">
        <v>844</v>
      </c>
      <c r="M33" s="43"/>
      <c r="N33" s="34"/>
      <c r="O33" s="35"/>
      <c r="P33" s="47"/>
      <c r="Q33" s="45"/>
      <c r="R33" s="45"/>
      <c r="S33" s="45"/>
      <c r="T33" s="88"/>
      <c r="U33" s="29" t="s">
        <v>40</v>
      </c>
      <c r="V33" s="30" t="s">
        <v>845</v>
      </c>
      <c r="X33" s="31"/>
      <c r="Z33" s="48" t="s">
        <v>69</v>
      </c>
      <c r="AA33" s="49" t="s">
        <v>846</v>
      </c>
      <c r="AB33" s="43"/>
      <c r="AC33" s="34"/>
    </row>
    <row r="34" spans="1:29" s="36" customFormat="1" ht="12.75" customHeight="1">
      <c r="A34" s="37"/>
      <c r="B34" s="50" t="s">
        <v>73</v>
      </c>
      <c r="C34" s="28"/>
      <c r="D34" s="28"/>
      <c r="E34" s="88"/>
      <c r="F34" s="38" t="s">
        <v>43</v>
      </c>
      <c r="G34" s="30" t="s">
        <v>833</v>
      </c>
      <c r="I34" s="31"/>
      <c r="K34" s="48" t="s">
        <v>75</v>
      </c>
      <c r="L34" s="49" t="s">
        <v>844</v>
      </c>
      <c r="M34" s="27"/>
      <c r="N34" s="34"/>
      <c r="O34" s="35"/>
      <c r="P34" s="37"/>
      <c r="Q34" s="50" t="s">
        <v>73</v>
      </c>
      <c r="R34" s="28"/>
      <c r="S34" s="28"/>
      <c r="T34" s="88"/>
      <c r="U34" s="38" t="s">
        <v>43</v>
      </c>
      <c r="V34" s="30" t="s">
        <v>847</v>
      </c>
      <c r="X34" s="31"/>
      <c r="Z34" s="48" t="s">
        <v>75</v>
      </c>
      <c r="AA34" s="49" t="s">
        <v>846</v>
      </c>
      <c r="AB34" s="27"/>
      <c r="AC34" s="34"/>
    </row>
    <row r="35" spans="1:29" s="36" customFormat="1" ht="12.75" customHeight="1">
      <c r="A35" s="37"/>
      <c r="B35" s="51" t="s">
        <v>848</v>
      </c>
      <c r="C35" s="28"/>
      <c r="D35" s="28"/>
      <c r="E35" s="88"/>
      <c r="F35" s="38" t="s">
        <v>46</v>
      </c>
      <c r="G35" s="30" t="s">
        <v>849</v>
      </c>
      <c r="I35" s="43"/>
      <c r="K35" s="48" t="s">
        <v>80</v>
      </c>
      <c r="L35" s="49" t="s">
        <v>850</v>
      </c>
      <c r="M35" s="27"/>
      <c r="N35" s="34"/>
      <c r="O35" s="35"/>
      <c r="P35" s="37"/>
      <c r="Q35" s="51" t="s">
        <v>851</v>
      </c>
      <c r="R35" s="28"/>
      <c r="S35" s="28"/>
      <c r="T35" s="88"/>
      <c r="U35" s="38" t="s">
        <v>46</v>
      </c>
      <c r="V35" s="30" t="s">
        <v>852</v>
      </c>
      <c r="X35" s="43"/>
      <c r="Z35" s="48" t="s">
        <v>80</v>
      </c>
      <c r="AA35" s="49" t="s">
        <v>853</v>
      </c>
      <c r="AB35" s="27"/>
      <c r="AC35" s="34"/>
    </row>
    <row r="36" spans="1:29" s="36" customFormat="1" ht="12.75" customHeight="1">
      <c r="A36" s="53"/>
      <c r="B36" s="54"/>
      <c r="C36" s="54"/>
      <c r="D36" s="54"/>
      <c r="E36" s="88"/>
      <c r="F36" s="29" t="s">
        <v>50</v>
      </c>
      <c r="G36" s="41" t="s">
        <v>854</v>
      </c>
      <c r="I36" s="54"/>
      <c r="K36" s="55" t="s">
        <v>86</v>
      </c>
      <c r="L36" s="59" t="s">
        <v>855</v>
      </c>
      <c r="M36" s="54"/>
      <c r="N36" s="57"/>
      <c r="O36" s="58"/>
      <c r="P36" s="53"/>
      <c r="Q36" s="54"/>
      <c r="R36" s="54"/>
      <c r="S36" s="54"/>
      <c r="T36" s="88"/>
      <c r="U36" s="29" t="s">
        <v>50</v>
      </c>
      <c r="V36" s="41" t="s">
        <v>856</v>
      </c>
      <c r="X36" s="54"/>
      <c r="Z36" s="55" t="s">
        <v>86</v>
      </c>
      <c r="AA36" s="59" t="s">
        <v>853</v>
      </c>
      <c r="AB36" s="54"/>
      <c r="AC36" s="57"/>
    </row>
    <row r="37" spans="1:29" ht="4.5" customHeight="1">
      <c r="A37" s="60"/>
      <c r="B37" s="61"/>
      <c r="C37" s="62"/>
      <c r="D37" s="63"/>
      <c r="E37" s="130"/>
      <c r="F37" s="131"/>
      <c r="G37" s="132"/>
      <c r="H37" s="132"/>
      <c r="I37" s="64"/>
      <c r="J37" s="64"/>
      <c r="K37" s="63"/>
      <c r="L37" s="62"/>
      <c r="M37" s="61"/>
      <c r="N37" s="65"/>
      <c r="P37" s="60"/>
      <c r="Q37" s="61"/>
      <c r="R37" s="62"/>
      <c r="S37" s="63"/>
      <c r="T37" s="130"/>
      <c r="U37" s="131"/>
      <c r="V37" s="132"/>
      <c r="W37" s="132"/>
      <c r="X37" s="64"/>
      <c r="Y37" s="64"/>
      <c r="Z37" s="63"/>
      <c r="AA37" s="62"/>
      <c r="AB37" s="61"/>
      <c r="AC37" s="65"/>
    </row>
    <row r="38" spans="1:29" ht="12.75" customHeight="1">
      <c r="A38" s="67"/>
      <c r="B38" s="67" t="s">
        <v>88</v>
      </c>
      <c r="C38" s="68"/>
      <c r="D38" s="68"/>
      <c r="E38" s="69" t="s">
        <v>89</v>
      </c>
      <c r="F38" s="69" t="s">
        <v>90</v>
      </c>
      <c r="G38" s="69" t="s">
        <v>91</v>
      </c>
      <c r="H38" s="69" t="s">
        <v>92</v>
      </c>
      <c r="I38" s="70" t="s">
        <v>93</v>
      </c>
      <c r="J38" s="71"/>
      <c r="K38" s="68" t="s">
        <v>94</v>
      </c>
      <c r="L38" s="68" t="s">
        <v>94</v>
      </c>
      <c r="M38" s="69" t="s">
        <v>88</v>
      </c>
      <c r="N38" s="67" t="s">
        <v>95</v>
      </c>
      <c r="O38" s="24">
        <v>150</v>
      </c>
      <c r="P38" s="67"/>
      <c r="Q38" s="67" t="s">
        <v>88</v>
      </c>
      <c r="R38" s="68"/>
      <c r="S38" s="68"/>
      <c r="T38" s="69" t="s">
        <v>89</v>
      </c>
      <c r="U38" s="69" t="s">
        <v>90</v>
      </c>
      <c r="V38" s="69" t="s">
        <v>91</v>
      </c>
      <c r="W38" s="69" t="s">
        <v>92</v>
      </c>
      <c r="X38" s="70" t="s">
        <v>93</v>
      </c>
      <c r="Y38" s="71"/>
      <c r="Z38" s="68" t="s">
        <v>94</v>
      </c>
      <c r="AA38" s="68" t="s">
        <v>94</v>
      </c>
      <c r="AB38" s="69" t="s">
        <v>88</v>
      </c>
      <c r="AC38" s="67" t="s">
        <v>95</v>
      </c>
    </row>
    <row r="39" spans="1:29" ht="12.75">
      <c r="A39" s="72" t="s">
        <v>95</v>
      </c>
      <c r="B39" s="72" t="s">
        <v>96</v>
      </c>
      <c r="C39" s="73" t="s">
        <v>97</v>
      </c>
      <c r="D39" s="73" t="s">
        <v>97</v>
      </c>
      <c r="E39" s="74" t="s">
        <v>98</v>
      </c>
      <c r="F39" s="74" t="s">
        <v>99</v>
      </c>
      <c r="G39" s="74"/>
      <c r="H39" s="74"/>
      <c r="I39" s="75" t="s">
        <v>97</v>
      </c>
      <c r="J39" s="75" t="s">
        <v>94</v>
      </c>
      <c r="K39" s="73"/>
      <c r="L39" s="73"/>
      <c r="M39" s="72" t="s">
        <v>96</v>
      </c>
      <c r="N39" s="72"/>
      <c r="O39" s="24">
        <v>150</v>
      </c>
      <c r="P39" s="72" t="s">
        <v>95</v>
      </c>
      <c r="Q39" s="72" t="s">
        <v>96</v>
      </c>
      <c r="R39" s="73" t="s">
        <v>97</v>
      </c>
      <c r="S39" s="73" t="s">
        <v>97</v>
      </c>
      <c r="T39" s="74" t="s">
        <v>98</v>
      </c>
      <c r="U39" s="74" t="s">
        <v>99</v>
      </c>
      <c r="V39" s="74"/>
      <c r="W39" s="74"/>
      <c r="X39" s="75" t="s">
        <v>97</v>
      </c>
      <c r="Y39" s="75" t="s">
        <v>94</v>
      </c>
      <c r="Z39" s="73"/>
      <c r="AA39" s="73"/>
      <c r="AB39" s="72" t="s">
        <v>96</v>
      </c>
      <c r="AC39" s="72"/>
    </row>
    <row r="40" spans="1:29" ht="16.5" customHeight="1">
      <c r="A40" s="104">
        <v>-5</v>
      </c>
      <c r="B40" s="105">
        <v>0</v>
      </c>
      <c r="C40" s="133">
        <v>2</v>
      </c>
      <c r="D40" s="133">
        <v>4</v>
      </c>
      <c r="E40" s="134" t="s">
        <v>149</v>
      </c>
      <c r="F40" s="89" t="s">
        <v>69</v>
      </c>
      <c r="G40" s="137" t="s">
        <v>857</v>
      </c>
      <c r="H40" s="136">
        <v>10</v>
      </c>
      <c r="I40" s="90">
        <v>170</v>
      </c>
      <c r="J40" s="90"/>
      <c r="K40" s="133">
        <v>3</v>
      </c>
      <c r="L40" s="133">
        <v>7</v>
      </c>
      <c r="M40" s="77">
        <v>2</v>
      </c>
      <c r="N40" s="76">
        <v>5</v>
      </c>
      <c r="O40" s="24"/>
      <c r="P40" s="104">
        <v>-2</v>
      </c>
      <c r="Q40" s="105">
        <v>0</v>
      </c>
      <c r="R40" s="133">
        <v>2</v>
      </c>
      <c r="S40" s="133">
        <v>8</v>
      </c>
      <c r="T40" s="134" t="s">
        <v>389</v>
      </c>
      <c r="U40" s="89" t="s">
        <v>86</v>
      </c>
      <c r="V40" s="135" t="s">
        <v>858</v>
      </c>
      <c r="W40" s="136">
        <v>7</v>
      </c>
      <c r="X40" s="90"/>
      <c r="Y40" s="90">
        <v>80</v>
      </c>
      <c r="Z40" s="133">
        <v>6</v>
      </c>
      <c r="AA40" s="133">
        <v>4</v>
      </c>
      <c r="AB40" s="77">
        <v>2</v>
      </c>
      <c r="AC40" s="76">
        <v>2</v>
      </c>
    </row>
    <row r="41" spans="1:29" ht="16.5" customHeight="1">
      <c r="A41" s="104">
        <v>5</v>
      </c>
      <c r="B41" s="105">
        <v>2</v>
      </c>
      <c r="C41" s="133">
        <v>1</v>
      </c>
      <c r="D41" s="133">
        <v>5</v>
      </c>
      <c r="E41" s="134" t="s">
        <v>102</v>
      </c>
      <c r="F41" s="89" t="s">
        <v>69</v>
      </c>
      <c r="G41" s="137" t="s">
        <v>459</v>
      </c>
      <c r="H41" s="136">
        <v>10</v>
      </c>
      <c r="I41" s="90">
        <v>620</v>
      </c>
      <c r="J41" s="90"/>
      <c r="K41" s="133">
        <v>8</v>
      </c>
      <c r="L41" s="133">
        <v>6</v>
      </c>
      <c r="M41" s="77">
        <v>0</v>
      </c>
      <c r="N41" s="76">
        <v>-5</v>
      </c>
      <c r="O41" s="24"/>
      <c r="P41" s="104">
        <v>2</v>
      </c>
      <c r="Q41" s="105">
        <v>2</v>
      </c>
      <c r="R41" s="133">
        <v>3</v>
      </c>
      <c r="S41" s="133">
        <v>1</v>
      </c>
      <c r="T41" s="134" t="s">
        <v>425</v>
      </c>
      <c r="U41" s="89" t="s">
        <v>86</v>
      </c>
      <c r="V41" s="135" t="s">
        <v>859</v>
      </c>
      <c r="W41" s="136">
        <v>8</v>
      </c>
      <c r="X41" s="90">
        <v>50</v>
      </c>
      <c r="Y41" s="90"/>
      <c r="Z41" s="133">
        <v>5</v>
      </c>
      <c r="AA41" s="133">
        <v>7</v>
      </c>
      <c r="AB41" s="77">
        <v>0</v>
      </c>
      <c r="AC41" s="76">
        <v>-2</v>
      </c>
    </row>
    <row r="42" spans="1:29" s="36" customFormat="1" ht="37.5" customHeight="1">
      <c r="A42" s="25"/>
      <c r="B42" s="25"/>
      <c r="C42" s="78"/>
      <c r="D42" s="78"/>
      <c r="E42" s="25"/>
      <c r="F42" s="25"/>
      <c r="G42" s="25"/>
      <c r="H42" s="25"/>
      <c r="I42" s="25"/>
      <c r="J42" s="25"/>
      <c r="K42" s="78"/>
      <c r="L42" s="78"/>
      <c r="M42" s="25"/>
      <c r="N42" s="25"/>
      <c r="O42" s="66"/>
      <c r="P42" s="25"/>
      <c r="Q42" s="25"/>
      <c r="R42" s="78"/>
      <c r="S42" s="78"/>
      <c r="T42" s="25"/>
      <c r="U42" s="25"/>
      <c r="V42" s="25"/>
      <c r="W42" s="25"/>
      <c r="X42" s="25"/>
      <c r="Y42" s="25"/>
      <c r="Z42" s="78"/>
      <c r="AA42" s="78"/>
      <c r="AB42" s="25"/>
      <c r="AC42" s="25"/>
    </row>
    <row r="43" spans="1:29" s="36" customFormat="1" ht="14.25">
      <c r="A43" s="107"/>
      <c r="B43" s="108" t="s">
        <v>30</v>
      </c>
      <c r="C43" s="109"/>
      <c r="D43" s="110"/>
      <c r="E43" s="108"/>
      <c r="F43" s="111" t="s">
        <v>354</v>
      </c>
      <c r="G43" s="112"/>
      <c r="H43" s="112"/>
      <c r="I43" s="113" t="s">
        <v>32</v>
      </c>
      <c r="J43" s="113"/>
      <c r="K43" s="114"/>
      <c r="L43" s="22"/>
      <c r="M43" s="115" t="s">
        <v>108</v>
      </c>
      <c r="N43" s="23"/>
      <c r="O43" s="24">
        <v>150</v>
      </c>
      <c r="P43" s="107"/>
      <c r="Q43" s="108" t="s">
        <v>30</v>
      </c>
      <c r="R43" s="109"/>
      <c r="S43" s="110"/>
      <c r="T43" s="108"/>
      <c r="U43" s="111" t="s">
        <v>355</v>
      </c>
      <c r="V43" s="112"/>
      <c r="W43" s="112"/>
      <c r="X43" s="113" t="s">
        <v>32</v>
      </c>
      <c r="Y43" s="113"/>
      <c r="Z43" s="114"/>
      <c r="AA43" s="22"/>
      <c r="AB43" s="115" t="s">
        <v>110</v>
      </c>
      <c r="AC43" s="23"/>
    </row>
    <row r="44" spans="1:29" s="36" customFormat="1" ht="12.75">
      <c r="A44" s="116"/>
      <c r="B44" s="116"/>
      <c r="C44" s="117"/>
      <c r="D44" s="117"/>
      <c r="E44" s="118"/>
      <c r="F44" s="118"/>
      <c r="G44" s="118"/>
      <c r="H44" s="118"/>
      <c r="I44" s="119" t="s">
        <v>36</v>
      </c>
      <c r="J44" s="119"/>
      <c r="K44" s="114"/>
      <c r="L44" s="22"/>
      <c r="M44" s="115" t="s">
        <v>38</v>
      </c>
      <c r="N44" s="23"/>
      <c r="O44" s="24">
        <v>150</v>
      </c>
      <c r="P44" s="116"/>
      <c r="Q44" s="116"/>
      <c r="R44" s="117"/>
      <c r="S44" s="117"/>
      <c r="T44" s="118"/>
      <c r="U44" s="118"/>
      <c r="V44" s="118"/>
      <c r="W44" s="118"/>
      <c r="X44" s="119" t="s">
        <v>36</v>
      </c>
      <c r="Y44" s="119"/>
      <c r="Z44" s="114"/>
      <c r="AA44" s="22"/>
      <c r="AB44" s="115" t="s">
        <v>111</v>
      </c>
      <c r="AC44" s="23"/>
    </row>
    <row r="45" spans="1:29" s="36" customFormat="1" ht="4.5" customHeight="1">
      <c r="A45" s="120"/>
      <c r="B45" s="121"/>
      <c r="C45" s="122"/>
      <c r="D45" s="123"/>
      <c r="E45" s="124"/>
      <c r="F45" s="125"/>
      <c r="G45" s="126"/>
      <c r="H45" s="126"/>
      <c r="I45" s="127"/>
      <c r="J45" s="127"/>
      <c r="K45" s="123"/>
      <c r="L45" s="122"/>
      <c r="M45" s="121"/>
      <c r="N45" s="128"/>
      <c r="O45" s="24"/>
      <c r="P45" s="120"/>
      <c r="Q45" s="121"/>
      <c r="R45" s="122"/>
      <c r="S45" s="123"/>
      <c r="T45" s="124"/>
      <c r="U45" s="125"/>
      <c r="V45" s="126"/>
      <c r="W45" s="126"/>
      <c r="X45" s="127"/>
      <c r="Y45" s="127"/>
      <c r="Z45" s="129"/>
      <c r="AA45" s="122"/>
      <c r="AB45" s="127"/>
      <c r="AC45" s="128"/>
    </row>
    <row r="46" spans="1:29" s="36" customFormat="1" ht="12.75" customHeight="1">
      <c r="A46" s="26" t="str">
        <f>$A$4</f>
        <v>3 сес.</v>
      </c>
      <c r="B46" s="27"/>
      <c r="C46" s="28"/>
      <c r="D46" s="28"/>
      <c r="E46" s="88"/>
      <c r="F46" s="29" t="s">
        <v>40</v>
      </c>
      <c r="G46" s="30" t="s">
        <v>860</v>
      </c>
      <c r="I46" s="31"/>
      <c r="J46" s="32"/>
      <c r="K46" s="32"/>
      <c r="L46" s="33"/>
      <c r="M46" s="99"/>
      <c r="N46" s="34"/>
      <c r="O46" s="35"/>
      <c r="P46" s="26" t="str">
        <f>$A$4</f>
        <v>3 сес.</v>
      </c>
      <c r="Q46" s="27"/>
      <c r="R46" s="28"/>
      <c r="S46" s="28"/>
      <c r="T46" s="88"/>
      <c r="U46" s="29" t="s">
        <v>40</v>
      </c>
      <c r="V46" s="30" t="s">
        <v>379</v>
      </c>
      <c r="X46" s="31"/>
      <c r="Y46" s="32"/>
      <c r="Z46" s="32"/>
      <c r="AA46" s="33"/>
      <c r="AB46" s="99"/>
      <c r="AC46" s="34"/>
    </row>
    <row r="47" spans="1:29" s="36" customFormat="1" ht="12.75" customHeight="1">
      <c r="A47" s="37"/>
      <c r="B47" s="27"/>
      <c r="C47" s="28"/>
      <c r="D47" s="28"/>
      <c r="E47" s="88"/>
      <c r="F47" s="38" t="s">
        <v>43</v>
      </c>
      <c r="G47" s="30" t="s">
        <v>594</v>
      </c>
      <c r="I47" s="39"/>
      <c r="J47" s="33"/>
      <c r="K47" s="33"/>
      <c r="L47" s="43"/>
      <c r="M47" s="100">
        <f>(LEN(G46&amp;G47&amp;G48&amp;G49)-LEN(SUBSTITUTE(G46&amp;G47&amp;G48&amp;G49,"Т","")))*4+(LEN(G46&amp;G47&amp;G48&amp;G49)-LEN(SUBSTITUTE(G46&amp;G47&amp;G48&amp;G49,"К","")))*3+(LEN(G46&amp;G47&amp;G48&amp;G49)-LEN(SUBSTITUTE(G46&amp;G47&amp;G48&amp;G49,"Д","")))*2+(LEN(G46&amp;G47&amp;G48&amp;G49)-LEN(SUBSTITUTE(G46&amp;G47&amp;G48&amp;G49,"В","")))+0.1</f>
        <v>17.1</v>
      </c>
      <c r="N47" s="101"/>
      <c r="O47" s="35"/>
      <c r="P47" s="37"/>
      <c r="Q47" s="27"/>
      <c r="R47" s="28"/>
      <c r="S47" s="28"/>
      <c r="T47" s="88"/>
      <c r="U47" s="38" t="s">
        <v>43</v>
      </c>
      <c r="V47" s="30" t="s">
        <v>121</v>
      </c>
      <c r="X47" s="39"/>
      <c r="Y47" s="33"/>
      <c r="Z47" s="33"/>
      <c r="AA47" s="43"/>
      <c r="AB47" s="100">
        <f>(LEN(V46&amp;V47&amp;V48&amp;V49)-LEN(SUBSTITUTE(V46&amp;V47&amp;V48&amp;V49,"Т","")))*4+(LEN(V46&amp;V47&amp;V48&amp;V49)-LEN(SUBSTITUTE(V46&amp;V47&amp;V48&amp;V49,"К","")))*3+(LEN(V46&amp;V47&amp;V48&amp;V49)-LEN(SUBSTITUTE(V46&amp;V47&amp;V48&amp;V49,"Д","")))*2+(LEN(V46&amp;V47&amp;V48&amp;V49)-LEN(SUBSTITUTE(V46&amp;V47&amp;V48&amp;V49,"В","")))+0.1</f>
        <v>17.1</v>
      </c>
      <c r="AC47" s="101"/>
    </row>
    <row r="48" spans="1:29" s="36" customFormat="1" ht="12.75" customHeight="1">
      <c r="A48" s="37"/>
      <c r="B48" s="27"/>
      <c r="C48" s="28"/>
      <c r="D48" s="28"/>
      <c r="E48" s="88"/>
      <c r="F48" s="38" t="s">
        <v>46</v>
      </c>
      <c r="G48" s="30" t="s">
        <v>420</v>
      </c>
      <c r="I48" s="31"/>
      <c r="J48" s="33"/>
      <c r="K48" s="33"/>
      <c r="L48" s="102">
        <f>(LEN(B50&amp;B51&amp;B52&amp;B53)-LEN(SUBSTITUTE(B50&amp;B51&amp;B52&amp;B53,"Т","")))*4+(LEN(B50&amp;B51&amp;B52&amp;B53)-LEN(SUBSTITUTE(B50&amp;B51&amp;B52&amp;B53,"К","")))*3+(LEN(B50&amp;B51&amp;B52&amp;B53)-LEN(SUBSTITUTE(B50&amp;B51&amp;B52&amp;B53,"Д","")))*2+(LEN(B50&amp;B51&amp;B52&amp;B53)-LEN(SUBSTITUTE(B50&amp;B51&amp;B52&amp;B53,"В","")))+0.1</f>
        <v>4.1</v>
      </c>
      <c r="M48" s="100" t="s">
        <v>48</v>
      </c>
      <c r="N48" s="103">
        <f>(LEN(J50&amp;J51&amp;J52&amp;J53)-LEN(SUBSTITUTE(J50&amp;J51&amp;J52&amp;J53,"Т","")))*4+(LEN(J50&amp;J51&amp;J52&amp;J53)-LEN(SUBSTITUTE(J50&amp;J51&amp;J52&amp;J53,"К","")))*3+(LEN(J50&amp;J51&amp;J52&amp;J53)-LEN(SUBSTITUTE(J50&amp;J51&amp;J52&amp;J53,"Д","")))*2+(LEN(J50&amp;J51&amp;J52&amp;J53)-LEN(SUBSTITUTE(J50&amp;J51&amp;J52&amp;J53,"В","")))+0.1</f>
        <v>14.1</v>
      </c>
      <c r="O48" s="35"/>
      <c r="P48" s="37"/>
      <c r="Q48" s="27"/>
      <c r="R48" s="28"/>
      <c r="S48" s="28"/>
      <c r="T48" s="88"/>
      <c r="U48" s="38" t="s">
        <v>46</v>
      </c>
      <c r="V48" s="30" t="s">
        <v>651</v>
      </c>
      <c r="X48" s="31"/>
      <c r="Y48" s="33"/>
      <c r="Z48" s="33"/>
      <c r="AA48" s="102">
        <f>(LEN(Q50&amp;Q51&amp;Q52&amp;Q53)-LEN(SUBSTITUTE(Q50&amp;Q51&amp;Q52&amp;Q53,"Т","")))*4+(LEN(Q50&amp;Q51&amp;Q52&amp;Q53)-LEN(SUBSTITUTE(Q50&amp;Q51&amp;Q52&amp;Q53,"К","")))*3+(LEN(Q50&amp;Q51&amp;Q52&amp;Q53)-LEN(SUBSTITUTE(Q50&amp;Q51&amp;Q52&amp;Q53,"Д","")))*2+(LEN(Q50&amp;Q51&amp;Q52&amp;Q53)-LEN(SUBSTITUTE(Q50&amp;Q51&amp;Q52&amp;Q53,"В","")))+0.1</f>
        <v>4.1</v>
      </c>
      <c r="AB48" s="100" t="s">
        <v>48</v>
      </c>
      <c r="AC48" s="103">
        <f>(LEN(Y50&amp;Y51&amp;Y52&amp;Y53)-LEN(SUBSTITUTE(Y50&amp;Y51&amp;Y52&amp;Y53,"Т","")))*4+(LEN(Y50&amp;Y51&amp;Y52&amp;Y53)-LEN(SUBSTITUTE(Y50&amp;Y51&amp;Y52&amp;Y53,"К","")))*3+(LEN(Y50&amp;Y51&amp;Y52&amp;Y53)-LEN(SUBSTITUTE(Y50&amp;Y51&amp;Y52&amp;Y53,"Д","")))*2+(LEN(Y50&amp;Y51&amp;Y52&amp;Y53)-LEN(SUBSTITUTE(Y50&amp;Y51&amp;Y52&amp;Y53,"В","")))+0.1</f>
        <v>13.1</v>
      </c>
    </row>
    <row r="49" spans="1:29" s="36" customFormat="1" ht="12.75" customHeight="1">
      <c r="A49" s="37"/>
      <c r="B49" s="27"/>
      <c r="C49" s="28"/>
      <c r="D49" s="28"/>
      <c r="E49" s="88"/>
      <c r="F49" s="29" t="s">
        <v>50</v>
      </c>
      <c r="G49" s="30" t="s">
        <v>138</v>
      </c>
      <c r="I49" s="31"/>
      <c r="J49" s="33"/>
      <c r="K49" s="33"/>
      <c r="L49" s="43"/>
      <c r="M49" s="100">
        <f>(LEN(G54&amp;G55&amp;G56&amp;G57)-LEN(SUBSTITUTE(G54&amp;G55&amp;G56&amp;G57,"Т","")))*4+(LEN(G54&amp;G55&amp;G56&amp;G57)-LEN(SUBSTITUTE(G54&amp;G55&amp;G56&amp;G57,"К","")))*3+(LEN(G54&amp;G55&amp;G56&amp;G57)-LEN(SUBSTITUTE(G54&amp;G55&amp;G56&amp;G57,"Д","")))*2+(LEN(G54&amp;G55&amp;G56&amp;G57)-LEN(SUBSTITUTE(G54&amp;G55&amp;G56&amp;G57,"В","")))+0.1</f>
        <v>5.1</v>
      </c>
      <c r="N49" s="101"/>
      <c r="O49" s="35"/>
      <c r="P49" s="37"/>
      <c r="Q49" s="27"/>
      <c r="R49" s="28"/>
      <c r="S49" s="28"/>
      <c r="T49" s="88"/>
      <c r="U49" s="29" t="s">
        <v>50</v>
      </c>
      <c r="V49" s="30" t="s">
        <v>861</v>
      </c>
      <c r="X49" s="31"/>
      <c r="Y49" s="33"/>
      <c r="Z49" s="33"/>
      <c r="AA49" s="43"/>
      <c r="AB49" s="100">
        <f>(LEN(V54&amp;V55&amp;V56&amp;V57)-LEN(SUBSTITUTE(V54&amp;V55&amp;V56&amp;V57,"Т","")))*4+(LEN(V54&amp;V55&amp;V56&amp;V57)-LEN(SUBSTITUTE(V54&amp;V55&amp;V56&amp;V57,"К","")))*3+(LEN(V54&amp;V55&amp;V56&amp;V57)-LEN(SUBSTITUTE(V54&amp;V55&amp;V56&amp;V57,"Д","")))*2+(LEN(V54&amp;V55&amp;V56&amp;V57)-LEN(SUBSTITUTE(V54&amp;V55&amp;V56&amp;V57,"В","")))+0.1</f>
        <v>6.1</v>
      </c>
      <c r="AC49" s="101"/>
    </row>
    <row r="50" spans="1:29" s="36" customFormat="1" ht="12.75" customHeight="1">
      <c r="A50" s="40" t="s">
        <v>40</v>
      </c>
      <c r="B50" s="41" t="s">
        <v>215</v>
      </c>
      <c r="C50" s="28"/>
      <c r="D50" s="28"/>
      <c r="E50" s="88"/>
      <c r="G50" s="31"/>
      <c r="I50" s="29" t="s">
        <v>40</v>
      </c>
      <c r="J50" s="42" t="s">
        <v>694</v>
      </c>
      <c r="K50" s="42"/>
      <c r="L50" s="31"/>
      <c r="M50" s="43"/>
      <c r="N50" s="34"/>
      <c r="O50" s="35"/>
      <c r="P50" s="40" t="s">
        <v>40</v>
      </c>
      <c r="Q50" s="41" t="s">
        <v>177</v>
      </c>
      <c r="R50" s="28"/>
      <c r="S50" s="28"/>
      <c r="T50" s="88"/>
      <c r="V50" s="31"/>
      <c r="X50" s="29" t="s">
        <v>40</v>
      </c>
      <c r="Y50" s="42" t="s">
        <v>674</v>
      </c>
      <c r="Z50" s="42"/>
      <c r="AA50" s="31"/>
      <c r="AB50" s="43"/>
      <c r="AC50" s="34"/>
    </row>
    <row r="51" spans="1:29" s="36" customFormat="1" ht="12.75" customHeight="1">
      <c r="A51" s="44" t="s">
        <v>43</v>
      </c>
      <c r="B51" s="41" t="s">
        <v>862</v>
      </c>
      <c r="C51" s="45"/>
      <c r="D51" s="45"/>
      <c r="E51" s="88"/>
      <c r="G51" s="33"/>
      <c r="I51" s="38" t="s">
        <v>43</v>
      </c>
      <c r="J51" s="42" t="s">
        <v>863</v>
      </c>
      <c r="K51" s="42"/>
      <c r="L51" s="31"/>
      <c r="M51" s="43"/>
      <c r="N51" s="34"/>
      <c r="O51" s="35"/>
      <c r="P51" s="44" t="s">
        <v>43</v>
      </c>
      <c r="Q51" s="41" t="s">
        <v>864</v>
      </c>
      <c r="R51" s="45"/>
      <c r="S51" s="45"/>
      <c r="T51" s="88"/>
      <c r="V51" s="33"/>
      <c r="X51" s="38" t="s">
        <v>43</v>
      </c>
      <c r="Y51" s="42" t="s">
        <v>37</v>
      </c>
      <c r="Z51" s="42"/>
      <c r="AA51" s="31"/>
      <c r="AB51" s="43"/>
      <c r="AC51" s="34"/>
    </row>
    <row r="52" spans="1:29" s="36" customFormat="1" ht="12.75" customHeight="1">
      <c r="A52" s="44" t="s">
        <v>46</v>
      </c>
      <c r="B52" s="41" t="s">
        <v>331</v>
      </c>
      <c r="C52" s="28"/>
      <c r="D52" s="28"/>
      <c r="E52" s="88"/>
      <c r="G52" s="33"/>
      <c r="I52" s="38" t="s">
        <v>46</v>
      </c>
      <c r="J52" s="42" t="s">
        <v>865</v>
      </c>
      <c r="K52" s="42"/>
      <c r="L52" s="31"/>
      <c r="M52" s="31"/>
      <c r="N52" s="34"/>
      <c r="O52" s="35"/>
      <c r="P52" s="44" t="s">
        <v>46</v>
      </c>
      <c r="Q52" s="41" t="s">
        <v>866</v>
      </c>
      <c r="R52" s="28"/>
      <c r="S52" s="28"/>
      <c r="T52" s="88"/>
      <c r="V52" s="33"/>
      <c r="X52" s="38" t="s">
        <v>46</v>
      </c>
      <c r="Y52" s="42" t="s">
        <v>867</v>
      </c>
      <c r="Z52" s="42"/>
      <c r="AA52" s="31"/>
      <c r="AB52" s="31"/>
      <c r="AC52" s="34"/>
    </row>
    <row r="53" spans="1:29" s="36" customFormat="1" ht="12.75" customHeight="1">
      <c r="A53" s="40" t="s">
        <v>50</v>
      </c>
      <c r="B53" s="41" t="s">
        <v>696</v>
      </c>
      <c r="C53" s="45"/>
      <c r="D53" s="45"/>
      <c r="E53" s="88"/>
      <c r="G53" s="31"/>
      <c r="I53" s="29" t="s">
        <v>50</v>
      </c>
      <c r="J53" s="42" t="s">
        <v>868</v>
      </c>
      <c r="K53" s="42"/>
      <c r="L53" s="46" t="s">
        <v>65</v>
      </c>
      <c r="M53" s="43"/>
      <c r="N53" s="34"/>
      <c r="O53" s="35"/>
      <c r="P53" s="40" t="s">
        <v>50</v>
      </c>
      <c r="Q53" s="41" t="s">
        <v>865</v>
      </c>
      <c r="R53" s="45"/>
      <c r="S53" s="45"/>
      <c r="T53" s="88"/>
      <c r="V53" s="31"/>
      <c r="X53" s="29" t="s">
        <v>50</v>
      </c>
      <c r="Y53" s="42" t="s">
        <v>869</v>
      </c>
      <c r="Z53" s="42"/>
      <c r="AA53" s="46" t="s">
        <v>65</v>
      </c>
      <c r="AB53" s="43"/>
      <c r="AC53" s="34"/>
    </row>
    <row r="54" spans="1:29" s="36" customFormat="1" ht="12.75" customHeight="1">
      <c r="A54" s="47"/>
      <c r="B54" s="45"/>
      <c r="C54" s="45"/>
      <c r="D54" s="45"/>
      <c r="E54" s="88"/>
      <c r="F54" s="29" t="s">
        <v>40</v>
      </c>
      <c r="G54" s="30" t="s">
        <v>444</v>
      </c>
      <c r="I54" s="31"/>
      <c r="K54" s="48" t="s">
        <v>69</v>
      </c>
      <c r="L54" s="49" t="s">
        <v>870</v>
      </c>
      <c r="M54" s="43"/>
      <c r="N54" s="34"/>
      <c r="O54" s="35"/>
      <c r="P54" s="47"/>
      <c r="Q54" s="45"/>
      <c r="R54" s="45"/>
      <c r="S54" s="45"/>
      <c r="T54" s="88"/>
      <c r="U54" s="29" t="s">
        <v>40</v>
      </c>
      <c r="V54" s="30" t="s">
        <v>296</v>
      </c>
      <c r="X54" s="31"/>
      <c r="Z54" s="48" t="s">
        <v>69</v>
      </c>
      <c r="AA54" s="49" t="s">
        <v>871</v>
      </c>
      <c r="AB54" s="43"/>
      <c r="AC54" s="34"/>
    </row>
    <row r="55" spans="1:29" s="36" customFormat="1" ht="12.75" customHeight="1">
      <c r="A55" s="37"/>
      <c r="B55" s="50" t="s">
        <v>73</v>
      </c>
      <c r="C55" s="28"/>
      <c r="D55" s="28"/>
      <c r="E55" s="88"/>
      <c r="F55" s="38" t="s">
        <v>43</v>
      </c>
      <c r="G55" s="30" t="s">
        <v>872</v>
      </c>
      <c r="I55" s="31"/>
      <c r="K55" s="48" t="s">
        <v>75</v>
      </c>
      <c r="L55" s="49" t="s">
        <v>870</v>
      </c>
      <c r="M55" s="27"/>
      <c r="N55" s="34"/>
      <c r="O55" s="35"/>
      <c r="P55" s="37"/>
      <c r="Q55" s="50" t="s">
        <v>73</v>
      </c>
      <c r="R55" s="28"/>
      <c r="S55" s="28"/>
      <c r="T55" s="88"/>
      <c r="U55" s="38" t="s">
        <v>43</v>
      </c>
      <c r="V55" s="30" t="s">
        <v>873</v>
      </c>
      <c r="X55" s="31"/>
      <c r="Z55" s="48" t="s">
        <v>75</v>
      </c>
      <c r="AA55" s="49" t="s">
        <v>874</v>
      </c>
      <c r="AB55" s="27"/>
      <c r="AC55" s="34"/>
    </row>
    <row r="56" spans="1:29" s="36" customFormat="1" ht="12.75" customHeight="1">
      <c r="A56" s="37"/>
      <c r="B56" s="51" t="s">
        <v>875</v>
      </c>
      <c r="C56" s="28"/>
      <c r="D56" s="28"/>
      <c r="E56" s="88"/>
      <c r="F56" s="38" t="s">
        <v>46</v>
      </c>
      <c r="G56" s="30" t="s">
        <v>876</v>
      </c>
      <c r="I56" s="43"/>
      <c r="K56" s="48" t="s">
        <v>80</v>
      </c>
      <c r="L56" s="49" t="s">
        <v>877</v>
      </c>
      <c r="M56" s="27"/>
      <c r="N56" s="34"/>
      <c r="O56" s="35"/>
      <c r="P56" s="37"/>
      <c r="Q56" s="51" t="s">
        <v>878</v>
      </c>
      <c r="R56" s="28"/>
      <c r="S56" s="28"/>
      <c r="T56" s="88"/>
      <c r="U56" s="38" t="s">
        <v>46</v>
      </c>
      <c r="V56" s="30" t="s">
        <v>617</v>
      </c>
      <c r="X56" s="43"/>
      <c r="Z56" s="48" t="s">
        <v>80</v>
      </c>
      <c r="AA56" s="49" t="s">
        <v>879</v>
      </c>
      <c r="AB56" s="27"/>
      <c r="AC56" s="34"/>
    </row>
    <row r="57" spans="1:29" s="36" customFormat="1" ht="12.75" customHeight="1">
      <c r="A57" s="53"/>
      <c r="B57" s="54"/>
      <c r="C57" s="54"/>
      <c r="D57" s="54"/>
      <c r="E57" s="88"/>
      <c r="F57" s="29" t="s">
        <v>50</v>
      </c>
      <c r="G57" s="41" t="s">
        <v>880</v>
      </c>
      <c r="I57" s="54"/>
      <c r="K57" s="55" t="s">
        <v>86</v>
      </c>
      <c r="L57" s="59" t="s">
        <v>877</v>
      </c>
      <c r="M57" s="54"/>
      <c r="N57" s="57"/>
      <c r="O57" s="58"/>
      <c r="P57" s="53"/>
      <c r="Q57" s="54"/>
      <c r="R57" s="54"/>
      <c r="S57" s="54"/>
      <c r="T57" s="88"/>
      <c r="U57" s="29" t="s">
        <v>50</v>
      </c>
      <c r="V57" s="41" t="s">
        <v>330</v>
      </c>
      <c r="X57" s="54"/>
      <c r="Z57" s="55" t="s">
        <v>86</v>
      </c>
      <c r="AA57" s="59" t="s">
        <v>879</v>
      </c>
      <c r="AB57" s="54"/>
      <c r="AC57" s="57"/>
    </row>
    <row r="58" spans="1:29" ht="4.5" customHeight="1">
      <c r="A58" s="60"/>
      <c r="B58" s="61"/>
      <c r="C58" s="62"/>
      <c r="D58" s="63"/>
      <c r="E58" s="130"/>
      <c r="F58" s="131"/>
      <c r="G58" s="132"/>
      <c r="H58" s="132"/>
      <c r="I58" s="64"/>
      <c r="J58" s="64"/>
      <c r="K58" s="63"/>
      <c r="L58" s="62"/>
      <c r="M58" s="61"/>
      <c r="N58" s="65"/>
      <c r="P58" s="60"/>
      <c r="Q58" s="61"/>
      <c r="R58" s="62"/>
      <c r="S58" s="63"/>
      <c r="T58" s="130"/>
      <c r="U58" s="131"/>
      <c r="V58" s="132"/>
      <c r="W58" s="132"/>
      <c r="X58" s="64"/>
      <c r="Y58" s="64"/>
      <c r="Z58" s="63"/>
      <c r="AA58" s="62"/>
      <c r="AB58" s="61"/>
      <c r="AC58" s="65"/>
    </row>
    <row r="59" spans="1:29" ht="12.75" customHeight="1">
      <c r="A59" s="67"/>
      <c r="B59" s="67" t="s">
        <v>88</v>
      </c>
      <c r="C59" s="68"/>
      <c r="D59" s="68"/>
      <c r="E59" s="69" t="s">
        <v>89</v>
      </c>
      <c r="F59" s="69" t="s">
        <v>90</v>
      </c>
      <c r="G59" s="69" t="s">
        <v>91</v>
      </c>
      <c r="H59" s="69" t="s">
        <v>92</v>
      </c>
      <c r="I59" s="70" t="s">
        <v>93</v>
      </c>
      <c r="J59" s="71"/>
      <c r="K59" s="68" t="s">
        <v>94</v>
      </c>
      <c r="L59" s="68" t="s">
        <v>94</v>
      </c>
      <c r="M59" s="69" t="s">
        <v>88</v>
      </c>
      <c r="N59" s="67" t="s">
        <v>95</v>
      </c>
      <c r="O59" s="24">
        <v>150</v>
      </c>
      <c r="P59" s="67"/>
      <c r="Q59" s="67" t="s">
        <v>88</v>
      </c>
      <c r="R59" s="68"/>
      <c r="S59" s="68"/>
      <c r="T59" s="69" t="s">
        <v>89</v>
      </c>
      <c r="U59" s="69" t="s">
        <v>90</v>
      </c>
      <c r="V59" s="69" t="s">
        <v>91</v>
      </c>
      <c r="W59" s="69" t="s">
        <v>92</v>
      </c>
      <c r="X59" s="70" t="s">
        <v>93</v>
      </c>
      <c r="Y59" s="71"/>
      <c r="Z59" s="68" t="s">
        <v>94</v>
      </c>
      <c r="AA59" s="68" t="s">
        <v>94</v>
      </c>
      <c r="AB59" s="69" t="s">
        <v>88</v>
      </c>
      <c r="AC59" s="67" t="s">
        <v>95</v>
      </c>
    </row>
    <row r="60" spans="1:29" ht="12.75">
      <c r="A60" s="72" t="s">
        <v>95</v>
      </c>
      <c r="B60" s="72" t="s">
        <v>96</v>
      </c>
      <c r="C60" s="73" t="s">
        <v>97</v>
      </c>
      <c r="D60" s="73" t="s">
        <v>97</v>
      </c>
      <c r="E60" s="74" t="s">
        <v>98</v>
      </c>
      <c r="F60" s="74" t="s">
        <v>99</v>
      </c>
      <c r="G60" s="74"/>
      <c r="H60" s="74"/>
      <c r="I60" s="75" t="s">
        <v>97</v>
      </c>
      <c r="J60" s="75" t="s">
        <v>94</v>
      </c>
      <c r="K60" s="73"/>
      <c r="L60" s="73"/>
      <c r="M60" s="72" t="s">
        <v>96</v>
      </c>
      <c r="N60" s="72"/>
      <c r="O60" s="24">
        <v>150</v>
      </c>
      <c r="P60" s="72" t="s">
        <v>95</v>
      </c>
      <c r="Q60" s="72" t="s">
        <v>96</v>
      </c>
      <c r="R60" s="73" t="s">
        <v>97</v>
      </c>
      <c r="S60" s="73" t="s">
        <v>97</v>
      </c>
      <c r="T60" s="74" t="s">
        <v>98</v>
      </c>
      <c r="U60" s="74" t="s">
        <v>99</v>
      </c>
      <c r="V60" s="74"/>
      <c r="W60" s="74"/>
      <c r="X60" s="75" t="s">
        <v>97</v>
      </c>
      <c r="Y60" s="75" t="s">
        <v>94</v>
      </c>
      <c r="Z60" s="73"/>
      <c r="AA60" s="73"/>
      <c r="AB60" s="72" t="s">
        <v>96</v>
      </c>
      <c r="AC60" s="72"/>
    </row>
    <row r="61" spans="1:29" ht="16.5" customHeight="1">
      <c r="A61" s="104">
        <v>-3.5</v>
      </c>
      <c r="B61" s="105">
        <v>0</v>
      </c>
      <c r="C61" s="133">
        <v>2</v>
      </c>
      <c r="D61" s="133">
        <v>8</v>
      </c>
      <c r="E61" s="134" t="s">
        <v>194</v>
      </c>
      <c r="F61" s="89" t="s">
        <v>69</v>
      </c>
      <c r="G61" s="135" t="s">
        <v>190</v>
      </c>
      <c r="H61" s="136">
        <v>8</v>
      </c>
      <c r="I61" s="90"/>
      <c r="J61" s="90">
        <v>500</v>
      </c>
      <c r="K61" s="133">
        <v>6</v>
      </c>
      <c r="L61" s="133">
        <v>4</v>
      </c>
      <c r="M61" s="77">
        <v>2</v>
      </c>
      <c r="N61" s="76">
        <v>3.5</v>
      </c>
      <c r="O61" s="24"/>
      <c r="P61" s="104">
        <v>-2.5</v>
      </c>
      <c r="Q61" s="105">
        <v>0</v>
      </c>
      <c r="R61" s="133">
        <v>2</v>
      </c>
      <c r="S61" s="133">
        <v>8</v>
      </c>
      <c r="T61" s="134" t="s">
        <v>881</v>
      </c>
      <c r="U61" s="89" t="s">
        <v>69</v>
      </c>
      <c r="V61" s="135" t="s">
        <v>278</v>
      </c>
      <c r="W61" s="136">
        <v>8</v>
      </c>
      <c r="X61" s="90"/>
      <c r="Y61" s="90">
        <v>100</v>
      </c>
      <c r="Z61" s="133">
        <v>6</v>
      </c>
      <c r="AA61" s="133">
        <v>4</v>
      </c>
      <c r="AB61" s="77">
        <v>2</v>
      </c>
      <c r="AC61" s="76">
        <v>2.5</v>
      </c>
    </row>
    <row r="62" spans="1:29" ht="16.5" customHeight="1">
      <c r="A62" s="104">
        <v>3.5</v>
      </c>
      <c r="B62" s="105">
        <v>2</v>
      </c>
      <c r="C62" s="133">
        <v>3</v>
      </c>
      <c r="D62" s="133">
        <v>1</v>
      </c>
      <c r="E62" s="134" t="s">
        <v>882</v>
      </c>
      <c r="F62" s="89" t="s">
        <v>69</v>
      </c>
      <c r="G62" s="135" t="s">
        <v>190</v>
      </c>
      <c r="H62" s="136">
        <v>7</v>
      </c>
      <c r="I62" s="90"/>
      <c r="J62" s="90">
        <v>200</v>
      </c>
      <c r="K62" s="133">
        <v>5</v>
      </c>
      <c r="L62" s="133">
        <v>7</v>
      </c>
      <c r="M62" s="77">
        <v>0</v>
      </c>
      <c r="N62" s="76">
        <v>-3.5</v>
      </c>
      <c r="O62" s="24"/>
      <c r="P62" s="104">
        <v>2.5</v>
      </c>
      <c r="Q62" s="105">
        <v>2</v>
      </c>
      <c r="R62" s="133">
        <v>3</v>
      </c>
      <c r="S62" s="133">
        <v>1</v>
      </c>
      <c r="T62" s="134" t="s">
        <v>425</v>
      </c>
      <c r="U62" s="89" t="s">
        <v>80</v>
      </c>
      <c r="V62" s="135" t="s">
        <v>426</v>
      </c>
      <c r="W62" s="136">
        <v>8</v>
      </c>
      <c r="X62" s="90">
        <v>100</v>
      </c>
      <c r="Y62" s="90"/>
      <c r="Z62" s="133">
        <v>5</v>
      </c>
      <c r="AA62" s="133">
        <v>7</v>
      </c>
      <c r="AB62" s="77">
        <v>0</v>
      </c>
      <c r="AC62" s="76">
        <v>-2.5</v>
      </c>
    </row>
    <row r="63" spans="1:29" s="36" customFormat="1" ht="21" customHeight="1">
      <c r="A63" s="25"/>
      <c r="B63" s="25"/>
      <c r="C63" s="78"/>
      <c r="D63" s="78"/>
      <c r="E63" s="25"/>
      <c r="F63" s="25"/>
      <c r="G63" s="25"/>
      <c r="H63" s="25"/>
      <c r="I63" s="25"/>
      <c r="J63" s="25"/>
      <c r="K63" s="78"/>
      <c r="L63" s="78"/>
      <c r="M63" s="25"/>
      <c r="N63" s="25"/>
      <c r="O63" s="66"/>
      <c r="P63" s="25"/>
      <c r="Q63" s="25"/>
      <c r="R63" s="78"/>
      <c r="S63" s="78"/>
      <c r="T63" s="25"/>
      <c r="U63" s="25"/>
      <c r="V63" s="25"/>
      <c r="W63" s="25"/>
      <c r="X63" s="25"/>
      <c r="Y63" s="25"/>
      <c r="Z63" s="78"/>
      <c r="AA63" s="78"/>
      <c r="AB63" s="25"/>
      <c r="AC63" s="25"/>
    </row>
    <row r="64" spans="1:30" ht="14.25">
      <c r="A64" s="107"/>
      <c r="B64" s="108" t="s">
        <v>30</v>
      </c>
      <c r="C64" s="109"/>
      <c r="D64" s="110"/>
      <c r="E64" s="108"/>
      <c r="F64" s="111" t="s">
        <v>390</v>
      </c>
      <c r="G64" s="112"/>
      <c r="H64" s="112"/>
      <c r="I64" s="113" t="s">
        <v>32</v>
      </c>
      <c r="J64" s="113"/>
      <c r="K64" s="114"/>
      <c r="L64" s="22"/>
      <c r="M64" s="115" t="s">
        <v>33</v>
      </c>
      <c r="N64" s="23"/>
      <c r="O64" s="24">
        <v>150</v>
      </c>
      <c r="P64" s="107"/>
      <c r="Q64" s="108" t="s">
        <v>30</v>
      </c>
      <c r="R64" s="109"/>
      <c r="S64" s="110"/>
      <c r="T64" s="108"/>
      <c r="U64" s="111" t="s">
        <v>391</v>
      </c>
      <c r="V64" s="112"/>
      <c r="W64" s="112"/>
      <c r="X64" s="113" t="s">
        <v>32</v>
      </c>
      <c r="Y64" s="113"/>
      <c r="Z64" s="114"/>
      <c r="AA64" s="22"/>
      <c r="AB64" s="115" t="s">
        <v>35</v>
      </c>
      <c r="AC64" s="23"/>
      <c r="AD64" s="36"/>
    </row>
    <row r="65" spans="1:30" ht="12.75">
      <c r="A65" s="116"/>
      <c r="B65" s="116"/>
      <c r="C65" s="117"/>
      <c r="D65" s="117"/>
      <c r="E65" s="118"/>
      <c r="F65" s="118"/>
      <c r="G65" s="118"/>
      <c r="H65" s="118"/>
      <c r="I65" s="119" t="s">
        <v>36</v>
      </c>
      <c r="J65" s="119"/>
      <c r="K65" s="114"/>
      <c r="L65" s="22"/>
      <c r="M65" s="115" t="s">
        <v>37</v>
      </c>
      <c r="N65" s="23"/>
      <c r="O65" s="24">
        <v>150</v>
      </c>
      <c r="P65" s="116"/>
      <c r="Q65" s="116"/>
      <c r="R65" s="117"/>
      <c r="S65" s="117"/>
      <c r="T65" s="118"/>
      <c r="U65" s="118"/>
      <c r="V65" s="118"/>
      <c r="W65" s="118"/>
      <c r="X65" s="119" t="s">
        <v>36</v>
      </c>
      <c r="Y65" s="119"/>
      <c r="Z65" s="114"/>
      <c r="AA65" s="22"/>
      <c r="AB65" s="115" t="s">
        <v>38</v>
      </c>
      <c r="AC65" s="23"/>
      <c r="AD65" s="36"/>
    </row>
    <row r="66" spans="1:29" s="36" customFormat="1" ht="4.5" customHeight="1">
      <c r="A66" s="120"/>
      <c r="B66" s="121"/>
      <c r="C66" s="122"/>
      <c r="D66" s="123"/>
      <c r="E66" s="124"/>
      <c r="F66" s="125"/>
      <c r="G66" s="126"/>
      <c r="H66" s="126"/>
      <c r="I66" s="127"/>
      <c r="J66" s="127"/>
      <c r="K66" s="123"/>
      <c r="L66" s="122"/>
      <c r="M66" s="121"/>
      <c r="N66" s="128"/>
      <c r="O66" s="24"/>
      <c r="P66" s="120"/>
      <c r="Q66" s="121"/>
      <c r="R66" s="122"/>
      <c r="S66" s="123"/>
      <c r="T66" s="124"/>
      <c r="U66" s="125"/>
      <c r="V66" s="126"/>
      <c r="W66" s="126"/>
      <c r="X66" s="127"/>
      <c r="Y66" s="127"/>
      <c r="Z66" s="129"/>
      <c r="AA66" s="122"/>
      <c r="AB66" s="122"/>
      <c r="AC66" s="128"/>
    </row>
    <row r="67" spans="1:29" s="36" customFormat="1" ht="12.75" customHeight="1">
      <c r="A67" s="26" t="str">
        <f>$A$4</f>
        <v>3 сес.</v>
      </c>
      <c r="B67" s="27"/>
      <c r="C67" s="28"/>
      <c r="D67" s="28"/>
      <c r="E67" s="88"/>
      <c r="F67" s="29" t="s">
        <v>40</v>
      </c>
      <c r="G67" s="30" t="s">
        <v>883</v>
      </c>
      <c r="I67" s="31"/>
      <c r="J67" s="32"/>
      <c r="K67" s="32"/>
      <c r="L67" s="33"/>
      <c r="M67" s="99"/>
      <c r="N67" s="34"/>
      <c r="O67" s="35"/>
      <c r="P67" s="26" t="str">
        <f>$A$4</f>
        <v>3 сес.</v>
      </c>
      <c r="Q67" s="27"/>
      <c r="R67" s="28"/>
      <c r="S67" s="28"/>
      <c r="T67" s="88"/>
      <c r="U67" s="29" t="s">
        <v>40</v>
      </c>
      <c r="V67" s="30" t="s">
        <v>806</v>
      </c>
      <c r="X67" s="31"/>
      <c r="Y67" s="32"/>
      <c r="Z67" s="32"/>
      <c r="AA67" s="33"/>
      <c r="AB67" s="99"/>
      <c r="AC67" s="34"/>
    </row>
    <row r="68" spans="1:29" s="36" customFormat="1" ht="12.75" customHeight="1">
      <c r="A68" s="37"/>
      <c r="B68" s="27"/>
      <c r="C68" s="28"/>
      <c r="D68" s="28"/>
      <c r="E68" s="88"/>
      <c r="F68" s="38" t="s">
        <v>43</v>
      </c>
      <c r="G68" s="30" t="s">
        <v>884</v>
      </c>
      <c r="I68" s="39"/>
      <c r="J68" s="33"/>
      <c r="K68" s="33"/>
      <c r="L68" s="43"/>
      <c r="M68" s="100">
        <f>(LEN(G67&amp;G68&amp;G69&amp;G70)-LEN(SUBSTITUTE(G67&amp;G68&amp;G69&amp;G70,"Т","")))*4+(LEN(G67&amp;G68&amp;G69&amp;G70)-LEN(SUBSTITUTE(G67&amp;G68&amp;G69&amp;G70,"К","")))*3+(LEN(G67&amp;G68&amp;G69&amp;G70)-LEN(SUBSTITUTE(G67&amp;G68&amp;G69&amp;G70,"Д","")))*2+(LEN(G67&amp;G68&amp;G69&amp;G70)-LEN(SUBSTITUTE(G67&amp;G68&amp;G69&amp;G70,"В","")))+0.1</f>
        <v>9.1</v>
      </c>
      <c r="N68" s="101"/>
      <c r="O68" s="35"/>
      <c r="P68" s="37"/>
      <c r="Q68" s="27"/>
      <c r="R68" s="28"/>
      <c r="S68" s="28"/>
      <c r="T68" s="88"/>
      <c r="U68" s="38" t="s">
        <v>43</v>
      </c>
      <c r="V68" s="30" t="s">
        <v>885</v>
      </c>
      <c r="X68" s="39"/>
      <c r="Y68" s="33"/>
      <c r="Z68" s="33"/>
      <c r="AA68" s="43"/>
      <c r="AB68" s="100">
        <f>(LEN(V67&amp;V68&amp;V69&amp;V70)-LEN(SUBSTITUTE(V67&amp;V68&amp;V69&amp;V70,"Т","")))*4+(LEN(V67&amp;V68&amp;V69&amp;V70)-LEN(SUBSTITUTE(V67&amp;V68&amp;V69&amp;V70,"К","")))*3+(LEN(V67&amp;V68&amp;V69&amp;V70)-LEN(SUBSTITUTE(V67&amp;V68&amp;V69&amp;V70,"Д","")))*2+(LEN(V67&amp;V68&amp;V69&amp;V70)-LEN(SUBSTITUTE(V67&amp;V68&amp;V69&amp;V70,"В","")))+0.1</f>
        <v>6.1</v>
      </c>
      <c r="AC68" s="101"/>
    </row>
    <row r="69" spans="1:29" s="36" customFormat="1" ht="12.75" customHeight="1">
      <c r="A69" s="37"/>
      <c r="B69" s="27"/>
      <c r="C69" s="28"/>
      <c r="D69" s="28"/>
      <c r="E69" s="88"/>
      <c r="F69" s="38" t="s">
        <v>46</v>
      </c>
      <c r="G69" s="30" t="s">
        <v>886</v>
      </c>
      <c r="I69" s="31"/>
      <c r="J69" s="33"/>
      <c r="K69" s="33"/>
      <c r="L69" s="102">
        <f>(LEN(B71&amp;B72&amp;B73&amp;B74)-LEN(SUBSTITUTE(B71&amp;B72&amp;B73&amp;B74,"Т","")))*4+(LEN(B71&amp;B72&amp;B73&amp;B74)-LEN(SUBSTITUTE(B71&amp;B72&amp;B73&amp;B74,"К","")))*3+(LEN(B71&amp;B72&amp;B73&amp;B74)-LEN(SUBSTITUTE(B71&amp;B72&amp;B73&amp;B74,"Д","")))*2+(LEN(B71&amp;B72&amp;B73&amp;B74)-LEN(SUBSTITUTE(B71&amp;B72&amp;B73&amp;B74,"В","")))+0.1</f>
        <v>16.1</v>
      </c>
      <c r="M69" s="100" t="s">
        <v>48</v>
      </c>
      <c r="N69" s="103">
        <f>(LEN(J71&amp;J72&amp;J73&amp;J74)-LEN(SUBSTITUTE(J71&amp;J72&amp;J73&amp;J74,"Т","")))*4+(LEN(J71&amp;J72&amp;J73&amp;J74)-LEN(SUBSTITUTE(J71&amp;J72&amp;J73&amp;J74,"К","")))*3+(LEN(J71&amp;J72&amp;J73&amp;J74)-LEN(SUBSTITUTE(J71&amp;J72&amp;J73&amp;J74,"Д","")))*2+(LEN(J71&amp;J72&amp;J73&amp;J74)-LEN(SUBSTITUTE(J71&amp;J72&amp;J73&amp;J74,"В","")))+0.1</f>
        <v>10.1</v>
      </c>
      <c r="O69" s="35"/>
      <c r="P69" s="37"/>
      <c r="Q69" s="27"/>
      <c r="R69" s="28"/>
      <c r="S69" s="28"/>
      <c r="T69" s="88"/>
      <c r="U69" s="38" t="s">
        <v>46</v>
      </c>
      <c r="V69" s="30" t="s">
        <v>148</v>
      </c>
      <c r="X69" s="31"/>
      <c r="Y69" s="33"/>
      <c r="Z69" s="33"/>
      <c r="AA69" s="102">
        <f>(LEN(Q71&amp;Q72&amp;Q73&amp;Q74)-LEN(SUBSTITUTE(Q71&amp;Q72&amp;Q73&amp;Q74,"Т","")))*4+(LEN(Q71&amp;Q72&amp;Q73&amp;Q74)-LEN(SUBSTITUTE(Q71&amp;Q72&amp;Q73&amp;Q74,"К","")))*3+(LEN(Q71&amp;Q72&amp;Q73&amp;Q74)-LEN(SUBSTITUTE(Q71&amp;Q72&amp;Q73&amp;Q74,"Д","")))*2+(LEN(Q71&amp;Q72&amp;Q73&amp;Q74)-LEN(SUBSTITUTE(Q71&amp;Q72&amp;Q73&amp;Q74,"В","")))+0.1</f>
        <v>12.1</v>
      </c>
      <c r="AB69" s="100" t="s">
        <v>48</v>
      </c>
      <c r="AC69" s="103">
        <f>(LEN(Y71&amp;Y72&amp;Y73&amp;Y74)-LEN(SUBSTITUTE(Y71&amp;Y72&amp;Y73&amp;Y74,"Т","")))*4+(LEN(Y71&amp;Y72&amp;Y73&amp;Y74)-LEN(SUBSTITUTE(Y71&amp;Y72&amp;Y73&amp;Y74,"К","")))*3+(LEN(Y71&amp;Y72&amp;Y73&amp;Y74)-LEN(SUBSTITUTE(Y71&amp;Y72&amp;Y73&amp;Y74,"Д","")))*2+(LEN(Y71&amp;Y72&amp;Y73&amp;Y74)-LEN(SUBSTITUTE(Y71&amp;Y72&amp;Y73&amp;Y74,"В","")))+0.1</f>
        <v>14.1</v>
      </c>
    </row>
    <row r="70" spans="1:29" s="36" customFormat="1" ht="12.75" customHeight="1">
      <c r="A70" s="37"/>
      <c r="B70" s="27"/>
      <c r="C70" s="28"/>
      <c r="D70" s="28"/>
      <c r="E70" s="88"/>
      <c r="F70" s="29" t="s">
        <v>50</v>
      </c>
      <c r="G70" s="30" t="s">
        <v>731</v>
      </c>
      <c r="I70" s="31"/>
      <c r="J70" s="33"/>
      <c r="K70" s="33"/>
      <c r="L70" s="43"/>
      <c r="M70" s="100">
        <f>(LEN(G75&amp;G76&amp;G77&amp;G78)-LEN(SUBSTITUTE(G75&amp;G76&amp;G77&amp;G78,"Т","")))*4+(LEN(G75&amp;G76&amp;G77&amp;G78)-LEN(SUBSTITUTE(G75&amp;G76&amp;G77&amp;G78,"К","")))*3+(LEN(G75&amp;G76&amp;G77&amp;G78)-LEN(SUBSTITUTE(G75&amp;G76&amp;G77&amp;G78,"Д","")))*2+(LEN(G75&amp;G76&amp;G77&amp;G78)-LEN(SUBSTITUTE(G75&amp;G76&amp;G77&amp;G78,"В","")))+0.1</f>
        <v>5.1</v>
      </c>
      <c r="N70" s="101"/>
      <c r="O70" s="35"/>
      <c r="P70" s="37"/>
      <c r="Q70" s="27"/>
      <c r="R70" s="28"/>
      <c r="S70" s="28"/>
      <c r="T70" s="88"/>
      <c r="U70" s="29" t="s">
        <v>50</v>
      </c>
      <c r="V70" s="30" t="s">
        <v>887</v>
      </c>
      <c r="X70" s="31"/>
      <c r="Y70" s="33"/>
      <c r="Z70" s="33"/>
      <c r="AA70" s="43"/>
      <c r="AB70" s="100">
        <f>(LEN(V75&amp;V76&amp;V77&amp;V78)-LEN(SUBSTITUTE(V75&amp;V76&amp;V77&amp;V78,"Т","")))*4+(LEN(V75&amp;V76&amp;V77&amp;V78)-LEN(SUBSTITUTE(V75&amp;V76&amp;V77&amp;V78,"К","")))*3+(LEN(V75&amp;V76&amp;V77&amp;V78)-LEN(SUBSTITUTE(V75&amp;V76&amp;V77&amp;V78,"Д","")))*2+(LEN(V75&amp;V76&amp;V77&amp;V78)-LEN(SUBSTITUTE(V75&amp;V76&amp;V77&amp;V78,"В","")))+0.1</f>
        <v>8.1</v>
      </c>
      <c r="AC70" s="101"/>
    </row>
    <row r="71" spans="1:29" s="36" customFormat="1" ht="12.75" customHeight="1">
      <c r="A71" s="40" t="s">
        <v>40</v>
      </c>
      <c r="B71" s="41" t="s">
        <v>888</v>
      </c>
      <c r="C71" s="28"/>
      <c r="D71" s="28"/>
      <c r="E71" s="88"/>
      <c r="G71" s="31"/>
      <c r="I71" s="29" t="s">
        <v>40</v>
      </c>
      <c r="J71" s="42" t="s">
        <v>889</v>
      </c>
      <c r="K71" s="42"/>
      <c r="L71" s="31"/>
      <c r="M71" s="43"/>
      <c r="N71" s="34"/>
      <c r="O71" s="35"/>
      <c r="P71" s="40" t="s">
        <v>40</v>
      </c>
      <c r="Q71" s="41" t="s">
        <v>890</v>
      </c>
      <c r="R71" s="28"/>
      <c r="S71" s="28"/>
      <c r="T71" s="88"/>
      <c r="V71" s="31"/>
      <c r="X71" s="29" t="s">
        <v>40</v>
      </c>
      <c r="Y71" s="42" t="s">
        <v>891</v>
      </c>
      <c r="Z71" s="42"/>
      <c r="AA71" s="31"/>
      <c r="AB71" s="43"/>
      <c r="AC71" s="34"/>
    </row>
    <row r="72" spans="1:29" s="36" customFormat="1" ht="12.75" customHeight="1">
      <c r="A72" s="44" t="s">
        <v>43</v>
      </c>
      <c r="B72" s="41" t="s">
        <v>702</v>
      </c>
      <c r="C72" s="45"/>
      <c r="D72" s="45"/>
      <c r="E72" s="88"/>
      <c r="G72" s="33"/>
      <c r="I72" s="38" t="s">
        <v>43</v>
      </c>
      <c r="J72" s="42" t="s">
        <v>892</v>
      </c>
      <c r="K72" s="42"/>
      <c r="L72" s="31"/>
      <c r="M72" s="43"/>
      <c r="N72" s="34"/>
      <c r="O72" s="35"/>
      <c r="P72" s="44" t="s">
        <v>43</v>
      </c>
      <c r="Q72" s="41" t="s">
        <v>893</v>
      </c>
      <c r="R72" s="45"/>
      <c r="S72" s="45"/>
      <c r="T72" s="88"/>
      <c r="V72" s="33"/>
      <c r="X72" s="38" t="s">
        <v>43</v>
      </c>
      <c r="Y72" s="42" t="s">
        <v>765</v>
      </c>
      <c r="Z72" s="42"/>
      <c r="AA72" s="31"/>
      <c r="AB72" s="43"/>
      <c r="AC72" s="34"/>
    </row>
    <row r="73" spans="1:29" s="36" customFormat="1" ht="12.75" customHeight="1">
      <c r="A73" s="44" t="s">
        <v>46</v>
      </c>
      <c r="B73" s="41" t="s">
        <v>894</v>
      </c>
      <c r="C73" s="28"/>
      <c r="D73" s="28"/>
      <c r="E73" s="88"/>
      <c r="G73" s="33"/>
      <c r="I73" s="38" t="s">
        <v>46</v>
      </c>
      <c r="J73" s="42" t="s">
        <v>130</v>
      </c>
      <c r="K73" s="42"/>
      <c r="L73" s="31"/>
      <c r="M73" s="31"/>
      <c r="N73" s="34"/>
      <c r="O73" s="35"/>
      <c r="P73" s="44" t="s">
        <v>46</v>
      </c>
      <c r="Q73" s="41" t="s">
        <v>529</v>
      </c>
      <c r="R73" s="28"/>
      <c r="S73" s="28"/>
      <c r="T73" s="88"/>
      <c r="V73" s="33"/>
      <c r="X73" s="38" t="s">
        <v>46</v>
      </c>
      <c r="Y73" s="42" t="s">
        <v>895</v>
      </c>
      <c r="Z73" s="42"/>
      <c r="AA73" s="31"/>
      <c r="AB73" s="31"/>
      <c r="AC73" s="34"/>
    </row>
    <row r="74" spans="1:29" s="36" customFormat="1" ht="12.75" customHeight="1">
      <c r="A74" s="40" t="s">
        <v>50</v>
      </c>
      <c r="B74" s="41" t="s">
        <v>896</v>
      </c>
      <c r="C74" s="45"/>
      <c r="D74" s="45"/>
      <c r="E74" s="88"/>
      <c r="G74" s="31"/>
      <c r="I74" s="29" t="s">
        <v>50</v>
      </c>
      <c r="J74" s="42" t="s">
        <v>133</v>
      </c>
      <c r="K74" s="42"/>
      <c r="L74" s="46" t="s">
        <v>65</v>
      </c>
      <c r="M74" s="43"/>
      <c r="N74" s="34"/>
      <c r="O74" s="35"/>
      <c r="P74" s="40" t="s">
        <v>50</v>
      </c>
      <c r="Q74" s="41" t="s">
        <v>530</v>
      </c>
      <c r="R74" s="45"/>
      <c r="S74" s="45"/>
      <c r="T74" s="88"/>
      <c r="V74" s="31"/>
      <c r="X74" s="29" t="s">
        <v>50</v>
      </c>
      <c r="Y74" s="42" t="s">
        <v>37</v>
      </c>
      <c r="Z74" s="42"/>
      <c r="AA74" s="46" t="s">
        <v>65</v>
      </c>
      <c r="AB74" s="43"/>
      <c r="AC74" s="34"/>
    </row>
    <row r="75" spans="1:29" s="36" customFormat="1" ht="12.75" customHeight="1">
      <c r="A75" s="47"/>
      <c r="B75" s="45"/>
      <c r="C75" s="45"/>
      <c r="D75" s="45"/>
      <c r="E75" s="88"/>
      <c r="F75" s="29" t="s">
        <v>40</v>
      </c>
      <c r="G75" s="30" t="s">
        <v>758</v>
      </c>
      <c r="I75" s="31"/>
      <c r="K75" s="48" t="s">
        <v>69</v>
      </c>
      <c r="L75" s="49" t="s">
        <v>897</v>
      </c>
      <c r="M75" s="43"/>
      <c r="N75" s="34"/>
      <c r="O75" s="35"/>
      <c r="P75" s="47"/>
      <c r="Q75" s="45"/>
      <c r="R75" s="45"/>
      <c r="S75" s="45"/>
      <c r="T75" s="88"/>
      <c r="U75" s="29" t="s">
        <v>40</v>
      </c>
      <c r="V75" s="30" t="s">
        <v>145</v>
      </c>
      <c r="X75" s="31"/>
      <c r="Z75" s="48" t="s">
        <v>69</v>
      </c>
      <c r="AA75" s="49" t="s">
        <v>898</v>
      </c>
      <c r="AB75" s="43"/>
      <c r="AC75" s="34"/>
    </row>
    <row r="76" spans="1:29" s="36" customFormat="1" ht="12.75" customHeight="1">
      <c r="A76" s="37"/>
      <c r="B76" s="50" t="s">
        <v>73</v>
      </c>
      <c r="C76" s="28"/>
      <c r="D76" s="28"/>
      <c r="E76" s="88"/>
      <c r="F76" s="38" t="s">
        <v>43</v>
      </c>
      <c r="G76" s="30" t="s">
        <v>899</v>
      </c>
      <c r="I76" s="31"/>
      <c r="K76" s="48" t="s">
        <v>75</v>
      </c>
      <c r="L76" s="49" t="s">
        <v>897</v>
      </c>
      <c r="M76" s="27"/>
      <c r="N76" s="34"/>
      <c r="O76" s="35"/>
      <c r="P76" s="37"/>
      <c r="Q76" s="50" t="s">
        <v>73</v>
      </c>
      <c r="R76" s="28"/>
      <c r="S76" s="28"/>
      <c r="T76" s="88"/>
      <c r="U76" s="38" t="s">
        <v>43</v>
      </c>
      <c r="V76" s="30" t="s">
        <v>590</v>
      </c>
      <c r="X76" s="31"/>
      <c r="Z76" s="48" t="s">
        <v>75</v>
      </c>
      <c r="AA76" s="49" t="s">
        <v>898</v>
      </c>
      <c r="AB76" s="27"/>
      <c r="AC76" s="34"/>
    </row>
    <row r="77" spans="1:29" s="36" customFormat="1" ht="12.75" customHeight="1">
      <c r="A77" s="37"/>
      <c r="B77" s="51" t="s">
        <v>900</v>
      </c>
      <c r="C77" s="28"/>
      <c r="D77" s="28"/>
      <c r="E77" s="88"/>
      <c r="F77" s="38" t="s">
        <v>46</v>
      </c>
      <c r="G77" s="30" t="s">
        <v>901</v>
      </c>
      <c r="I77" s="43"/>
      <c r="K77" s="48" t="s">
        <v>80</v>
      </c>
      <c r="L77" s="49" t="s">
        <v>902</v>
      </c>
      <c r="M77" s="27"/>
      <c r="N77" s="34"/>
      <c r="O77" s="35"/>
      <c r="P77" s="37"/>
      <c r="Q77" s="51" t="s">
        <v>903</v>
      </c>
      <c r="R77" s="28"/>
      <c r="S77" s="28"/>
      <c r="T77" s="88"/>
      <c r="U77" s="38" t="s">
        <v>46</v>
      </c>
      <c r="V77" s="30" t="s">
        <v>904</v>
      </c>
      <c r="X77" s="43"/>
      <c r="Z77" s="48" t="s">
        <v>80</v>
      </c>
      <c r="AA77" s="52" t="s">
        <v>905</v>
      </c>
      <c r="AB77" s="27"/>
      <c r="AC77" s="34"/>
    </row>
    <row r="78" spans="1:29" s="36" customFormat="1" ht="12.75" customHeight="1">
      <c r="A78" s="53"/>
      <c r="B78" s="54"/>
      <c r="C78" s="54"/>
      <c r="D78" s="54"/>
      <c r="E78" s="88"/>
      <c r="F78" s="29" t="s">
        <v>50</v>
      </c>
      <c r="G78" s="41" t="s">
        <v>906</v>
      </c>
      <c r="I78" s="54"/>
      <c r="K78" s="55" t="s">
        <v>86</v>
      </c>
      <c r="L78" s="59" t="s">
        <v>907</v>
      </c>
      <c r="M78" s="54"/>
      <c r="N78" s="57"/>
      <c r="O78" s="58"/>
      <c r="P78" s="53"/>
      <c r="Q78" s="54"/>
      <c r="R78" s="54"/>
      <c r="S78" s="54"/>
      <c r="T78" s="88"/>
      <c r="U78" s="29" t="s">
        <v>50</v>
      </c>
      <c r="V78" s="41" t="s">
        <v>908</v>
      </c>
      <c r="X78" s="54"/>
      <c r="Z78" s="55" t="s">
        <v>86</v>
      </c>
      <c r="AA78" s="56" t="s">
        <v>905</v>
      </c>
      <c r="AB78" s="54"/>
      <c r="AC78" s="57"/>
    </row>
    <row r="79" spans="1:29" ht="4.5" customHeight="1">
      <c r="A79" s="60"/>
      <c r="B79" s="61"/>
      <c r="C79" s="62"/>
      <c r="D79" s="63"/>
      <c r="E79" s="130"/>
      <c r="F79" s="131"/>
      <c r="G79" s="132"/>
      <c r="H79" s="132"/>
      <c r="I79" s="64"/>
      <c r="J79" s="64"/>
      <c r="K79" s="63"/>
      <c r="L79" s="62"/>
      <c r="M79" s="61"/>
      <c r="N79" s="65"/>
      <c r="P79" s="60"/>
      <c r="Q79" s="61"/>
      <c r="R79" s="62"/>
      <c r="S79" s="63"/>
      <c r="T79" s="130"/>
      <c r="U79" s="131"/>
      <c r="V79" s="132"/>
      <c r="W79" s="132"/>
      <c r="X79" s="64"/>
      <c r="Y79" s="64"/>
      <c r="Z79" s="63"/>
      <c r="AA79" s="62"/>
      <c r="AB79" s="61"/>
      <c r="AC79" s="65"/>
    </row>
    <row r="80" spans="1:29" ht="12.75" customHeight="1">
      <c r="A80" s="67"/>
      <c r="B80" s="67" t="s">
        <v>88</v>
      </c>
      <c r="C80" s="68"/>
      <c r="D80" s="68"/>
      <c r="E80" s="69" t="s">
        <v>89</v>
      </c>
      <c r="F80" s="69" t="s">
        <v>90</v>
      </c>
      <c r="G80" s="69" t="s">
        <v>91</v>
      </c>
      <c r="H80" s="69" t="s">
        <v>92</v>
      </c>
      <c r="I80" s="70" t="s">
        <v>93</v>
      </c>
      <c r="J80" s="71"/>
      <c r="K80" s="68" t="s">
        <v>94</v>
      </c>
      <c r="L80" s="68" t="s">
        <v>94</v>
      </c>
      <c r="M80" s="69" t="s">
        <v>88</v>
      </c>
      <c r="N80" s="67" t="s">
        <v>95</v>
      </c>
      <c r="O80" s="24">
        <v>150</v>
      </c>
      <c r="P80" s="67"/>
      <c r="Q80" s="67" t="s">
        <v>88</v>
      </c>
      <c r="R80" s="68"/>
      <c r="S80" s="68"/>
      <c r="T80" s="69" t="s">
        <v>89</v>
      </c>
      <c r="U80" s="69" t="s">
        <v>90</v>
      </c>
      <c r="V80" s="69" t="s">
        <v>91</v>
      </c>
      <c r="W80" s="69" t="s">
        <v>92</v>
      </c>
      <c r="X80" s="70" t="s">
        <v>93</v>
      </c>
      <c r="Y80" s="71"/>
      <c r="Z80" s="68" t="s">
        <v>94</v>
      </c>
      <c r="AA80" s="68" t="s">
        <v>94</v>
      </c>
      <c r="AB80" s="69" t="s">
        <v>88</v>
      </c>
      <c r="AC80" s="67" t="s">
        <v>95</v>
      </c>
    </row>
    <row r="81" spans="1:29" ht="12.75">
      <c r="A81" s="72" t="s">
        <v>95</v>
      </c>
      <c r="B81" s="72" t="s">
        <v>96</v>
      </c>
      <c r="C81" s="73" t="s">
        <v>97</v>
      </c>
      <c r="D81" s="73" t="s">
        <v>97</v>
      </c>
      <c r="E81" s="74" t="s">
        <v>98</v>
      </c>
      <c r="F81" s="74" t="s">
        <v>99</v>
      </c>
      <c r="G81" s="74"/>
      <c r="H81" s="74"/>
      <c r="I81" s="75" t="s">
        <v>97</v>
      </c>
      <c r="J81" s="75" t="s">
        <v>94</v>
      </c>
      <c r="K81" s="73"/>
      <c r="L81" s="73"/>
      <c r="M81" s="72" t="s">
        <v>96</v>
      </c>
      <c r="N81" s="72"/>
      <c r="O81" s="24">
        <v>150</v>
      </c>
      <c r="P81" s="72" t="s">
        <v>95</v>
      </c>
      <c r="Q81" s="72" t="s">
        <v>96</v>
      </c>
      <c r="R81" s="73" t="s">
        <v>97</v>
      </c>
      <c r="S81" s="73" t="s">
        <v>97</v>
      </c>
      <c r="T81" s="74" t="s">
        <v>98</v>
      </c>
      <c r="U81" s="74" t="s">
        <v>99</v>
      </c>
      <c r="V81" s="74"/>
      <c r="W81" s="74"/>
      <c r="X81" s="75" t="s">
        <v>97</v>
      </c>
      <c r="Y81" s="75" t="s">
        <v>94</v>
      </c>
      <c r="Z81" s="73"/>
      <c r="AA81" s="73"/>
      <c r="AB81" s="72" t="s">
        <v>96</v>
      </c>
      <c r="AC81" s="72"/>
    </row>
    <row r="82" spans="1:29" ht="16.5" customHeight="1">
      <c r="A82" s="104">
        <v>5</v>
      </c>
      <c r="B82" s="105">
        <v>2</v>
      </c>
      <c r="C82" s="133">
        <v>2</v>
      </c>
      <c r="D82" s="133">
        <v>5</v>
      </c>
      <c r="E82" s="134" t="s">
        <v>100</v>
      </c>
      <c r="F82" s="89" t="s">
        <v>86</v>
      </c>
      <c r="G82" s="137" t="s">
        <v>387</v>
      </c>
      <c r="H82" s="136">
        <v>8</v>
      </c>
      <c r="I82" s="90">
        <v>50</v>
      </c>
      <c r="J82" s="90"/>
      <c r="K82" s="133">
        <v>7</v>
      </c>
      <c r="L82" s="133">
        <v>8</v>
      </c>
      <c r="M82" s="77">
        <v>0</v>
      </c>
      <c r="N82" s="76">
        <v>-5</v>
      </c>
      <c r="O82" s="24"/>
      <c r="P82" s="104">
        <v>0</v>
      </c>
      <c r="Q82" s="105">
        <v>1</v>
      </c>
      <c r="R82" s="133">
        <v>2</v>
      </c>
      <c r="S82" s="133">
        <v>5</v>
      </c>
      <c r="T82" s="134" t="s">
        <v>102</v>
      </c>
      <c r="U82" s="89" t="s">
        <v>80</v>
      </c>
      <c r="V82" s="135" t="s">
        <v>909</v>
      </c>
      <c r="W82" s="136">
        <v>10</v>
      </c>
      <c r="X82" s="90"/>
      <c r="Y82" s="90">
        <v>420</v>
      </c>
      <c r="Z82" s="133">
        <v>7</v>
      </c>
      <c r="AA82" s="133">
        <v>8</v>
      </c>
      <c r="AB82" s="77">
        <v>1</v>
      </c>
      <c r="AC82" s="76">
        <v>0</v>
      </c>
    </row>
    <row r="83" spans="1:29" ht="16.5" customHeight="1">
      <c r="A83" s="104">
        <v>-5</v>
      </c>
      <c r="B83" s="105">
        <v>0</v>
      </c>
      <c r="C83" s="133">
        <v>6</v>
      </c>
      <c r="D83" s="133">
        <v>3</v>
      </c>
      <c r="E83" s="134" t="s">
        <v>100</v>
      </c>
      <c r="F83" s="89" t="s">
        <v>86</v>
      </c>
      <c r="G83" s="135" t="s">
        <v>642</v>
      </c>
      <c r="H83" s="136">
        <v>10</v>
      </c>
      <c r="I83" s="90"/>
      <c r="J83" s="90">
        <v>430</v>
      </c>
      <c r="K83" s="133">
        <v>1</v>
      </c>
      <c r="L83" s="133">
        <v>4</v>
      </c>
      <c r="M83" s="77">
        <v>2</v>
      </c>
      <c r="N83" s="76">
        <v>5</v>
      </c>
      <c r="O83" s="24"/>
      <c r="P83" s="104">
        <v>0</v>
      </c>
      <c r="Q83" s="105">
        <v>1</v>
      </c>
      <c r="R83" s="133">
        <v>6</v>
      </c>
      <c r="S83" s="133">
        <v>3</v>
      </c>
      <c r="T83" s="134" t="s">
        <v>102</v>
      </c>
      <c r="U83" s="89" t="s">
        <v>80</v>
      </c>
      <c r="V83" s="135" t="s">
        <v>909</v>
      </c>
      <c r="W83" s="136">
        <v>10</v>
      </c>
      <c r="X83" s="90"/>
      <c r="Y83" s="90">
        <v>420</v>
      </c>
      <c r="Z83" s="133">
        <v>1</v>
      </c>
      <c r="AA83" s="133">
        <v>4</v>
      </c>
      <c r="AB83" s="77">
        <v>1</v>
      </c>
      <c r="AC83" s="76">
        <v>0</v>
      </c>
    </row>
    <row r="84" spans="1:29" s="36" customFormat="1" ht="37.5" customHeight="1">
      <c r="A84" s="25"/>
      <c r="B84" s="25"/>
      <c r="C84" s="78"/>
      <c r="D84" s="78"/>
      <c r="E84" s="25"/>
      <c r="F84" s="25"/>
      <c r="G84" s="25"/>
      <c r="H84" s="25"/>
      <c r="I84" s="25"/>
      <c r="J84" s="25"/>
      <c r="K84" s="78"/>
      <c r="L84" s="78"/>
      <c r="M84" s="25"/>
      <c r="N84" s="25"/>
      <c r="O84" s="66"/>
      <c r="P84" s="25"/>
      <c r="Q84" s="25"/>
      <c r="R84" s="78"/>
      <c r="S84" s="78"/>
      <c r="T84" s="25"/>
      <c r="U84" s="25"/>
      <c r="V84" s="25"/>
      <c r="W84" s="25"/>
      <c r="X84" s="25"/>
      <c r="Y84" s="25"/>
      <c r="Z84" s="78"/>
      <c r="AA84" s="78"/>
      <c r="AB84" s="25"/>
      <c r="AC84" s="25"/>
    </row>
    <row r="85" spans="1:29" s="36" customFormat="1" ht="14.25">
      <c r="A85" s="107"/>
      <c r="B85" s="108" t="s">
        <v>30</v>
      </c>
      <c r="C85" s="109"/>
      <c r="D85" s="110"/>
      <c r="E85" s="108"/>
      <c r="F85" s="111">
        <v>19</v>
      </c>
      <c r="G85" s="112"/>
      <c r="H85" s="112"/>
      <c r="I85" s="113" t="s">
        <v>32</v>
      </c>
      <c r="J85" s="113"/>
      <c r="K85" s="114"/>
      <c r="L85" s="22"/>
      <c r="M85" s="115" t="s">
        <v>108</v>
      </c>
      <c r="N85" s="23"/>
      <c r="O85" s="24">
        <v>150</v>
      </c>
      <c r="P85" s="107"/>
      <c r="Q85" s="108" t="s">
        <v>30</v>
      </c>
      <c r="R85" s="109"/>
      <c r="S85" s="110"/>
      <c r="T85" s="108"/>
      <c r="U85" s="111">
        <v>20</v>
      </c>
      <c r="V85" s="112"/>
      <c r="W85" s="112"/>
      <c r="X85" s="113" t="s">
        <v>32</v>
      </c>
      <c r="Y85" s="113"/>
      <c r="Z85" s="114"/>
      <c r="AA85" s="22"/>
      <c r="AB85" s="115" t="s">
        <v>110</v>
      </c>
      <c r="AC85" s="23"/>
    </row>
    <row r="86" spans="1:29" s="36" customFormat="1" ht="12.75">
      <c r="A86" s="116"/>
      <c r="B86" s="116"/>
      <c r="C86" s="117"/>
      <c r="D86" s="117"/>
      <c r="E86" s="118"/>
      <c r="F86" s="118"/>
      <c r="G86" s="118"/>
      <c r="H86" s="118"/>
      <c r="I86" s="119" t="s">
        <v>36</v>
      </c>
      <c r="J86" s="119"/>
      <c r="K86" s="114"/>
      <c r="L86" s="22"/>
      <c r="M86" s="115" t="s">
        <v>111</v>
      </c>
      <c r="N86" s="23"/>
      <c r="O86" s="24">
        <v>150</v>
      </c>
      <c r="P86" s="116"/>
      <c r="Q86" s="116"/>
      <c r="R86" s="117"/>
      <c r="S86" s="117"/>
      <c r="T86" s="118"/>
      <c r="U86" s="118"/>
      <c r="V86" s="118"/>
      <c r="W86" s="118"/>
      <c r="X86" s="119" t="s">
        <v>36</v>
      </c>
      <c r="Y86" s="119"/>
      <c r="Z86" s="114"/>
      <c r="AA86" s="22"/>
      <c r="AB86" s="115" t="s">
        <v>112</v>
      </c>
      <c r="AC86" s="23"/>
    </row>
    <row r="87" spans="1:29" s="36" customFormat="1" ht="4.5" customHeight="1">
      <c r="A87" s="120"/>
      <c r="B87" s="121"/>
      <c r="C87" s="122"/>
      <c r="D87" s="123"/>
      <c r="E87" s="124"/>
      <c r="F87" s="125"/>
      <c r="G87" s="126"/>
      <c r="H87" s="126"/>
      <c r="I87" s="127"/>
      <c r="J87" s="127"/>
      <c r="K87" s="123"/>
      <c r="L87" s="122"/>
      <c r="M87" s="121"/>
      <c r="N87" s="128"/>
      <c r="O87" s="24"/>
      <c r="P87" s="120"/>
      <c r="Q87" s="121"/>
      <c r="R87" s="122"/>
      <c r="S87" s="123"/>
      <c r="T87" s="124"/>
      <c r="U87" s="125"/>
      <c r="V87" s="126"/>
      <c r="W87" s="126"/>
      <c r="X87" s="127"/>
      <c r="Y87" s="127"/>
      <c r="Z87" s="129"/>
      <c r="AA87" s="122"/>
      <c r="AB87" s="127"/>
      <c r="AC87" s="128"/>
    </row>
    <row r="88" spans="1:29" s="36" customFormat="1" ht="12.75" customHeight="1">
      <c r="A88" s="26" t="str">
        <f>$A$4</f>
        <v>3 сес.</v>
      </c>
      <c r="B88" s="27"/>
      <c r="C88" s="28"/>
      <c r="D88" s="28"/>
      <c r="E88" s="88"/>
      <c r="F88" s="29" t="s">
        <v>40</v>
      </c>
      <c r="G88" s="30" t="s">
        <v>211</v>
      </c>
      <c r="I88" s="31"/>
      <c r="J88" s="32"/>
      <c r="K88" s="32"/>
      <c r="L88" s="33"/>
      <c r="M88" s="99"/>
      <c r="N88" s="34"/>
      <c r="O88" s="35"/>
      <c r="P88" s="26" t="str">
        <f>$A$4</f>
        <v>3 сес.</v>
      </c>
      <c r="Q88" s="27"/>
      <c r="R88" s="28"/>
      <c r="S88" s="28"/>
      <c r="T88" s="88"/>
      <c r="U88" s="29" t="s">
        <v>40</v>
      </c>
      <c r="V88" s="30" t="s">
        <v>314</v>
      </c>
      <c r="X88" s="31"/>
      <c r="Y88" s="32"/>
      <c r="Z88" s="32"/>
      <c r="AA88" s="33"/>
      <c r="AB88" s="99"/>
      <c r="AC88" s="34"/>
    </row>
    <row r="89" spans="1:29" s="36" customFormat="1" ht="12.75" customHeight="1">
      <c r="A89" s="37"/>
      <c r="B89" s="27"/>
      <c r="C89" s="28"/>
      <c r="D89" s="28"/>
      <c r="E89" s="88"/>
      <c r="F89" s="38" t="s">
        <v>43</v>
      </c>
      <c r="G89" s="30" t="s">
        <v>564</v>
      </c>
      <c r="I89" s="39"/>
      <c r="J89" s="33"/>
      <c r="K89" s="33"/>
      <c r="L89" s="43"/>
      <c r="M89" s="100">
        <f>(LEN(G88&amp;G89&amp;G90&amp;G91)-LEN(SUBSTITUTE(G88&amp;G89&amp;G90&amp;G91,"Т","")))*4+(LEN(G88&amp;G89&amp;G90&amp;G91)-LEN(SUBSTITUTE(G88&amp;G89&amp;G90&amp;G91,"К","")))*3+(LEN(G88&amp;G89&amp;G90&amp;G91)-LEN(SUBSTITUTE(G88&amp;G89&amp;G90&amp;G91,"Д","")))*2+(LEN(G88&amp;G89&amp;G90&amp;G91)-LEN(SUBSTITUTE(G88&amp;G89&amp;G90&amp;G91,"В","")))+0.1</f>
        <v>10.1</v>
      </c>
      <c r="N89" s="101"/>
      <c r="O89" s="35"/>
      <c r="P89" s="37"/>
      <c r="Q89" s="27"/>
      <c r="R89" s="28"/>
      <c r="S89" s="28"/>
      <c r="T89" s="88"/>
      <c r="U89" s="38" t="s">
        <v>43</v>
      </c>
      <c r="V89" s="30" t="s">
        <v>296</v>
      </c>
      <c r="X89" s="39"/>
      <c r="Y89" s="33"/>
      <c r="Z89" s="33"/>
      <c r="AA89" s="43"/>
      <c r="AB89" s="100">
        <f>(LEN(V88&amp;V89&amp;V90&amp;V91)-LEN(SUBSTITUTE(V88&amp;V89&amp;V90&amp;V91,"Т","")))*4+(LEN(V88&amp;V89&amp;V90&amp;V91)-LEN(SUBSTITUTE(V88&amp;V89&amp;V90&amp;V91,"К","")))*3+(LEN(V88&amp;V89&amp;V90&amp;V91)-LEN(SUBSTITUTE(V88&amp;V89&amp;V90&amp;V91,"Д","")))*2+(LEN(V88&amp;V89&amp;V90&amp;V91)-LEN(SUBSTITUTE(V88&amp;V89&amp;V90&amp;V91,"В","")))+0.1</f>
        <v>9.1</v>
      </c>
      <c r="AC89" s="101"/>
    </row>
    <row r="90" spans="1:29" s="36" customFormat="1" ht="12.75" customHeight="1">
      <c r="A90" s="37"/>
      <c r="B90" s="27"/>
      <c r="C90" s="28"/>
      <c r="D90" s="28"/>
      <c r="E90" s="88"/>
      <c r="F90" s="38" t="s">
        <v>46</v>
      </c>
      <c r="G90" s="30" t="s">
        <v>214</v>
      </c>
      <c r="I90" s="31"/>
      <c r="J90" s="33"/>
      <c r="K90" s="33"/>
      <c r="L90" s="102">
        <f>(LEN(B92&amp;B93&amp;B94&amp;B95)-LEN(SUBSTITUTE(B92&amp;B93&amp;B94&amp;B95,"Т","")))*4+(LEN(B92&amp;B93&amp;B94&amp;B95)-LEN(SUBSTITUTE(B92&amp;B93&amp;B94&amp;B95,"К","")))*3+(LEN(B92&amp;B93&amp;B94&amp;B95)-LEN(SUBSTITUTE(B92&amp;B93&amp;B94&amp;B95,"Д","")))*2+(LEN(B92&amp;B93&amp;B94&amp;B95)-LEN(SUBSTITUTE(B92&amp;B93&amp;B94&amp;B95,"В","")))+0.1</f>
        <v>3.1</v>
      </c>
      <c r="M90" s="100" t="s">
        <v>48</v>
      </c>
      <c r="N90" s="103">
        <f>(LEN(J92&amp;J93&amp;J94&amp;J95)-LEN(SUBSTITUTE(J92&amp;J93&amp;J94&amp;J95,"Т","")))*4+(LEN(J92&amp;J93&amp;J94&amp;J95)-LEN(SUBSTITUTE(J92&amp;J93&amp;J94&amp;J95,"К","")))*3+(LEN(J92&amp;J93&amp;J94&amp;J95)-LEN(SUBSTITUTE(J92&amp;J93&amp;J94&amp;J95,"Д","")))*2+(LEN(J92&amp;J93&amp;J94&amp;J95)-LEN(SUBSTITUTE(J92&amp;J93&amp;J94&amp;J95,"В","")))+0.1</f>
        <v>13.1</v>
      </c>
      <c r="O90" s="35"/>
      <c r="P90" s="37"/>
      <c r="Q90" s="27"/>
      <c r="R90" s="28"/>
      <c r="S90" s="28"/>
      <c r="T90" s="88"/>
      <c r="U90" s="38" t="s">
        <v>46</v>
      </c>
      <c r="V90" s="30" t="s">
        <v>707</v>
      </c>
      <c r="X90" s="31"/>
      <c r="Y90" s="33"/>
      <c r="Z90" s="33"/>
      <c r="AA90" s="102">
        <f>(LEN(Q92&amp;Q93&amp;Q94&amp;Q95)-LEN(SUBSTITUTE(Q92&amp;Q93&amp;Q94&amp;Q95,"Т","")))*4+(LEN(Q92&amp;Q93&amp;Q94&amp;Q95)-LEN(SUBSTITUTE(Q92&amp;Q93&amp;Q94&amp;Q95,"К","")))*3+(LEN(Q92&amp;Q93&amp;Q94&amp;Q95)-LEN(SUBSTITUTE(Q92&amp;Q93&amp;Q94&amp;Q95,"Д","")))*2+(LEN(Q92&amp;Q93&amp;Q94&amp;Q95)-LEN(SUBSTITUTE(Q92&amp;Q93&amp;Q94&amp;Q95,"В","")))+0.1</f>
        <v>15.1</v>
      </c>
      <c r="AB90" s="100" t="s">
        <v>48</v>
      </c>
      <c r="AC90" s="103">
        <f>(LEN(Y92&amp;Y93&amp;Y94&amp;Y95)-LEN(SUBSTITUTE(Y92&amp;Y93&amp;Y94&amp;Y95,"Т","")))*4+(LEN(Y92&amp;Y93&amp;Y94&amp;Y95)-LEN(SUBSTITUTE(Y92&amp;Y93&amp;Y94&amp;Y95,"К","")))*3+(LEN(Y92&amp;Y93&amp;Y94&amp;Y95)-LEN(SUBSTITUTE(Y92&amp;Y93&amp;Y94&amp;Y95,"Д","")))*2+(LEN(Y92&amp;Y93&amp;Y94&amp;Y95)-LEN(SUBSTITUTE(Y92&amp;Y93&amp;Y94&amp;Y95,"В","")))+0.1</f>
        <v>12.1</v>
      </c>
    </row>
    <row r="91" spans="1:29" s="36" customFormat="1" ht="12.75" customHeight="1">
      <c r="A91" s="37"/>
      <c r="B91" s="27"/>
      <c r="C91" s="28"/>
      <c r="D91" s="28"/>
      <c r="E91" s="88"/>
      <c r="F91" s="29" t="s">
        <v>50</v>
      </c>
      <c r="G91" s="30" t="s">
        <v>617</v>
      </c>
      <c r="I91" s="31"/>
      <c r="J91" s="33"/>
      <c r="K91" s="33"/>
      <c r="L91" s="43"/>
      <c r="M91" s="100">
        <f>(LEN(G96&amp;G97&amp;G98&amp;G99)-LEN(SUBSTITUTE(G96&amp;G97&amp;G98&amp;G99,"Т","")))*4+(LEN(G96&amp;G97&amp;G98&amp;G99)-LEN(SUBSTITUTE(G96&amp;G97&amp;G98&amp;G99,"К","")))*3+(LEN(G96&amp;G97&amp;G98&amp;G99)-LEN(SUBSTITUTE(G96&amp;G97&amp;G98&amp;G99,"Д","")))*2+(LEN(G96&amp;G97&amp;G98&amp;G99)-LEN(SUBSTITUTE(G96&amp;G97&amp;G98&amp;G99,"В","")))+0.1</f>
        <v>14.1</v>
      </c>
      <c r="N91" s="101"/>
      <c r="O91" s="35"/>
      <c r="P91" s="37"/>
      <c r="Q91" s="27"/>
      <c r="R91" s="28"/>
      <c r="S91" s="28"/>
      <c r="T91" s="88"/>
      <c r="U91" s="29" t="s">
        <v>50</v>
      </c>
      <c r="V91" s="30" t="s">
        <v>488</v>
      </c>
      <c r="X91" s="31"/>
      <c r="Y91" s="33"/>
      <c r="Z91" s="33"/>
      <c r="AA91" s="43"/>
      <c r="AB91" s="100">
        <f>(LEN(V96&amp;V97&amp;V98&amp;V99)-LEN(SUBSTITUTE(V96&amp;V97&amp;V98&amp;V99,"Т","")))*4+(LEN(V96&amp;V97&amp;V98&amp;V99)-LEN(SUBSTITUTE(V96&amp;V97&amp;V98&amp;V99,"К","")))*3+(LEN(V96&amp;V97&amp;V98&amp;V99)-LEN(SUBSTITUTE(V96&amp;V97&amp;V98&amp;V99,"Д","")))*2+(LEN(V96&amp;V97&amp;V98&amp;V99)-LEN(SUBSTITUTE(V96&amp;V97&amp;V98&amp;V99,"В","")))+0.1</f>
        <v>4.1</v>
      </c>
      <c r="AC91" s="101"/>
    </row>
    <row r="92" spans="1:29" s="36" customFormat="1" ht="12.75" customHeight="1">
      <c r="A92" s="40" t="s">
        <v>40</v>
      </c>
      <c r="B92" s="41" t="s">
        <v>910</v>
      </c>
      <c r="C92" s="28"/>
      <c r="D92" s="28"/>
      <c r="E92" s="88"/>
      <c r="G92" s="31"/>
      <c r="I92" s="29" t="s">
        <v>40</v>
      </c>
      <c r="J92" s="42" t="s">
        <v>911</v>
      </c>
      <c r="K92" s="42"/>
      <c r="L92" s="31"/>
      <c r="M92" s="43"/>
      <c r="N92" s="34"/>
      <c r="O92" s="35"/>
      <c r="P92" s="40" t="s">
        <v>40</v>
      </c>
      <c r="Q92" s="41" t="s">
        <v>912</v>
      </c>
      <c r="R92" s="28"/>
      <c r="S92" s="28"/>
      <c r="T92" s="88"/>
      <c r="V92" s="31"/>
      <c r="X92" s="29" t="s">
        <v>40</v>
      </c>
      <c r="Y92" s="42" t="s">
        <v>675</v>
      </c>
      <c r="Z92" s="42"/>
      <c r="AA92" s="31"/>
      <c r="AB92" s="43"/>
      <c r="AC92" s="34"/>
    </row>
    <row r="93" spans="1:29" s="36" customFormat="1" ht="12.75" customHeight="1">
      <c r="A93" s="44" t="s">
        <v>43</v>
      </c>
      <c r="B93" s="41" t="s">
        <v>558</v>
      </c>
      <c r="C93" s="45"/>
      <c r="D93" s="45"/>
      <c r="E93" s="88"/>
      <c r="G93" s="33"/>
      <c r="I93" s="38" t="s">
        <v>43</v>
      </c>
      <c r="J93" s="42" t="s">
        <v>913</v>
      </c>
      <c r="K93" s="42"/>
      <c r="L93" s="31"/>
      <c r="M93" s="43"/>
      <c r="N93" s="34"/>
      <c r="O93" s="35"/>
      <c r="P93" s="44" t="s">
        <v>43</v>
      </c>
      <c r="Q93" s="41" t="s">
        <v>806</v>
      </c>
      <c r="R93" s="45"/>
      <c r="S93" s="45"/>
      <c r="T93" s="88"/>
      <c r="V93" s="33"/>
      <c r="X93" s="38" t="s">
        <v>43</v>
      </c>
      <c r="Y93" s="42" t="s">
        <v>914</v>
      </c>
      <c r="Z93" s="42"/>
      <c r="AA93" s="31"/>
      <c r="AB93" s="43"/>
      <c r="AC93" s="34"/>
    </row>
    <row r="94" spans="1:29" s="36" customFormat="1" ht="12.75" customHeight="1">
      <c r="A94" s="44" t="s">
        <v>46</v>
      </c>
      <c r="B94" s="41" t="s">
        <v>656</v>
      </c>
      <c r="C94" s="28"/>
      <c r="D94" s="28"/>
      <c r="E94" s="88"/>
      <c r="G94" s="33"/>
      <c r="I94" s="38" t="s">
        <v>46</v>
      </c>
      <c r="J94" s="42" t="s">
        <v>331</v>
      </c>
      <c r="K94" s="42"/>
      <c r="L94" s="31"/>
      <c r="M94" s="31"/>
      <c r="N94" s="34"/>
      <c r="O94" s="35"/>
      <c r="P94" s="44" t="s">
        <v>46</v>
      </c>
      <c r="Q94" s="41" t="s">
        <v>165</v>
      </c>
      <c r="R94" s="28"/>
      <c r="S94" s="28"/>
      <c r="T94" s="88"/>
      <c r="V94" s="33"/>
      <c r="X94" s="38" t="s">
        <v>46</v>
      </c>
      <c r="Y94" s="42" t="s">
        <v>915</v>
      </c>
      <c r="Z94" s="42"/>
      <c r="AA94" s="31"/>
      <c r="AB94" s="31"/>
      <c r="AC94" s="34"/>
    </row>
    <row r="95" spans="1:29" s="36" customFormat="1" ht="12.75" customHeight="1">
      <c r="A95" s="40" t="s">
        <v>50</v>
      </c>
      <c r="B95" s="41" t="s">
        <v>428</v>
      </c>
      <c r="C95" s="45"/>
      <c r="D95" s="45"/>
      <c r="E95" s="88"/>
      <c r="G95" s="31"/>
      <c r="I95" s="29" t="s">
        <v>50</v>
      </c>
      <c r="J95" s="42" t="s">
        <v>916</v>
      </c>
      <c r="K95" s="42"/>
      <c r="L95" s="46" t="s">
        <v>65</v>
      </c>
      <c r="M95" s="43"/>
      <c r="N95" s="34"/>
      <c r="O95" s="35"/>
      <c r="P95" s="40" t="s">
        <v>50</v>
      </c>
      <c r="Q95" s="41" t="s">
        <v>917</v>
      </c>
      <c r="R95" s="45"/>
      <c r="S95" s="45"/>
      <c r="T95" s="88"/>
      <c r="V95" s="31"/>
      <c r="X95" s="29" t="s">
        <v>50</v>
      </c>
      <c r="Y95" s="42" t="s">
        <v>918</v>
      </c>
      <c r="Z95" s="42"/>
      <c r="AA95" s="46" t="s">
        <v>65</v>
      </c>
      <c r="AB95" s="43"/>
      <c r="AC95" s="34"/>
    </row>
    <row r="96" spans="1:29" s="36" customFormat="1" ht="12.75" customHeight="1">
      <c r="A96" s="47"/>
      <c r="B96" s="45"/>
      <c r="C96" s="45"/>
      <c r="D96" s="45"/>
      <c r="E96" s="88"/>
      <c r="F96" s="29" t="s">
        <v>40</v>
      </c>
      <c r="G96" s="30" t="s">
        <v>919</v>
      </c>
      <c r="I96" s="31"/>
      <c r="K96" s="48" t="s">
        <v>69</v>
      </c>
      <c r="L96" s="49" t="s">
        <v>920</v>
      </c>
      <c r="M96" s="43"/>
      <c r="N96" s="34"/>
      <c r="O96" s="35"/>
      <c r="P96" s="47"/>
      <c r="Q96" s="45"/>
      <c r="R96" s="45"/>
      <c r="S96" s="45"/>
      <c r="T96" s="88"/>
      <c r="U96" s="29" t="s">
        <v>40</v>
      </c>
      <c r="V96" s="30" t="s">
        <v>131</v>
      </c>
      <c r="X96" s="31"/>
      <c r="Z96" s="48" t="s">
        <v>69</v>
      </c>
      <c r="AA96" s="49" t="s">
        <v>921</v>
      </c>
      <c r="AB96" s="43"/>
      <c r="AC96" s="34"/>
    </row>
    <row r="97" spans="1:29" s="36" customFormat="1" ht="12.75" customHeight="1">
      <c r="A97" s="37"/>
      <c r="B97" s="50" t="s">
        <v>73</v>
      </c>
      <c r="C97" s="28"/>
      <c r="D97" s="28"/>
      <c r="E97" s="88"/>
      <c r="F97" s="38" t="s">
        <v>43</v>
      </c>
      <c r="G97" s="30" t="s">
        <v>922</v>
      </c>
      <c r="I97" s="31"/>
      <c r="K97" s="48" t="s">
        <v>75</v>
      </c>
      <c r="L97" s="49" t="s">
        <v>920</v>
      </c>
      <c r="M97" s="27"/>
      <c r="N97" s="34"/>
      <c r="O97" s="35"/>
      <c r="P97" s="37"/>
      <c r="Q97" s="50" t="s">
        <v>73</v>
      </c>
      <c r="R97" s="28"/>
      <c r="S97" s="28"/>
      <c r="T97" s="88"/>
      <c r="U97" s="38" t="s">
        <v>43</v>
      </c>
      <c r="V97" s="30" t="s">
        <v>923</v>
      </c>
      <c r="X97" s="31"/>
      <c r="Z97" s="48" t="s">
        <v>75</v>
      </c>
      <c r="AA97" s="49" t="s">
        <v>921</v>
      </c>
      <c r="AB97" s="27"/>
      <c r="AC97" s="34"/>
    </row>
    <row r="98" spans="1:29" s="36" customFormat="1" ht="12.75" customHeight="1">
      <c r="A98" s="37"/>
      <c r="B98" s="51" t="s">
        <v>924</v>
      </c>
      <c r="C98" s="28"/>
      <c r="D98" s="28"/>
      <c r="E98" s="88"/>
      <c r="F98" s="38" t="s">
        <v>46</v>
      </c>
      <c r="G98" s="30" t="s">
        <v>925</v>
      </c>
      <c r="I98" s="43"/>
      <c r="K98" s="48" t="s">
        <v>80</v>
      </c>
      <c r="L98" s="49" t="s">
        <v>926</v>
      </c>
      <c r="M98" s="27"/>
      <c r="N98" s="34"/>
      <c r="O98" s="35"/>
      <c r="P98" s="37"/>
      <c r="Q98" s="51" t="s">
        <v>927</v>
      </c>
      <c r="R98" s="28"/>
      <c r="S98" s="28"/>
      <c r="T98" s="88"/>
      <c r="U98" s="38" t="s">
        <v>46</v>
      </c>
      <c r="V98" s="30" t="s">
        <v>928</v>
      </c>
      <c r="X98" s="43"/>
      <c r="Z98" s="48" t="s">
        <v>80</v>
      </c>
      <c r="AA98" s="52" t="s">
        <v>929</v>
      </c>
      <c r="AB98" s="27"/>
      <c r="AC98" s="34"/>
    </row>
    <row r="99" spans="1:29" s="36" customFormat="1" ht="12.75" customHeight="1">
      <c r="A99" s="53"/>
      <c r="B99" s="54"/>
      <c r="C99" s="54"/>
      <c r="D99" s="54"/>
      <c r="E99" s="88"/>
      <c r="F99" s="29" t="s">
        <v>50</v>
      </c>
      <c r="G99" s="41" t="s">
        <v>930</v>
      </c>
      <c r="I99" s="54"/>
      <c r="K99" s="55" t="s">
        <v>86</v>
      </c>
      <c r="L99" s="59" t="s">
        <v>926</v>
      </c>
      <c r="M99" s="54"/>
      <c r="N99" s="57"/>
      <c r="O99" s="58"/>
      <c r="P99" s="53"/>
      <c r="Q99" s="54"/>
      <c r="R99" s="54"/>
      <c r="S99" s="54"/>
      <c r="T99" s="88"/>
      <c r="U99" s="29" t="s">
        <v>50</v>
      </c>
      <c r="V99" s="41" t="s">
        <v>931</v>
      </c>
      <c r="X99" s="54"/>
      <c r="Z99" s="55" t="s">
        <v>86</v>
      </c>
      <c r="AA99" s="56" t="s">
        <v>932</v>
      </c>
      <c r="AB99" s="54"/>
      <c r="AC99" s="57"/>
    </row>
    <row r="100" spans="1:29" ht="4.5" customHeight="1">
      <c r="A100" s="60"/>
      <c r="B100" s="61"/>
      <c r="C100" s="62"/>
      <c r="D100" s="63"/>
      <c r="E100" s="130"/>
      <c r="F100" s="131"/>
      <c r="G100" s="132"/>
      <c r="H100" s="132"/>
      <c r="I100" s="64"/>
      <c r="J100" s="64"/>
      <c r="K100" s="63"/>
      <c r="L100" s="62"/>
      <c r="M100" s="61"/>
      <c r="N100" s="65"/>
      <c r="P100" s="60"/>
      <c r="Q100" s="61"/>
      <c r="R100" s="62"/>
      <c r="S100" s="63"/>
      <c r="T100" s="130"/>
      <c r="U100" s="131"/>
      <c r="V100" s="132"/>
      <c r="W100" s="132"/>
      <c r="X100" s="64"/>
      <c r="Y100" s="64"/>
      <c r="Z100" s="63"/>
      <c r="AA100" s="62"/>
      <c r="AB100" s="61"/>
      <c r="AC100" s="65"/>
    </row>
    <row r="101" spans="1:29" ht="12.75" customHeight="1">
      <c r="A101" s="67"/>
      <c r="B101" s="67" t="s">
        <v>88</v>
      </c>
      <c r="C101" s="68"/>
      <c r="D101" s="68"/>
      <c r="E101" s="69" t="s">
        <v>89</v>
      </c>
      <c r="F101" s="69" t="s">
        <v>90</v>
      </c>
      <c r="G101" s="69" t="s">
        <v>91</v>
      </c>
      <c r="H101" s="69" t="s">
        <v>92</v>
      </c>
      <c r="I101" s="70" t="s">
        <v>93</v>
      </c>
      <c r="J101" s="71"/>
      <c r="K101" s="68" t="s">
        <v>94</v>
      </c>
      <c r="L101" s="68" t="s">
        <v>94</v>
      </c>
      <c r="M101" s="69" t="s">
        <v>88</v>
      </c>
      <c r="N101" s="67" t="s">
        <v>95</v>
      </c>
      <c r="O101" s="24">
        <v>150</v>
      </c>
      <c r="P101" s="67"/>
      <c r="Q101" s="67" t="s">
        <v>88</v>
      </c>
      <c r="R101" s="68"/>
      <c r="S101" s="68"/>
      <c r="T101" s="69" t="s">
        <v>89</v>
      </c>
      <c r="U101" s="69" t="s">
        <v>90</v>
      </c>
      <c r="V101" s="69" t="s">
        <v>91</v>
      </c>
      <c r="W101" s="69" t="s">
        <v>92</v>
      </c>
      <c r="X101" s="70" t="s">
        <v>93</v>
      </c>
      <c r="Y101" s="71"/>
      <c r="Z101" s="68" t="s">
        <v>94</v>
      </c>
      <c r="AA101" s="68" t="s">
        <v>94</v>
      </c>
      <c r="AB101" s="69" t="s">
        <v>88</v>
      </c>
      <c r="AC101" s="67" t="s">
        <v>95</v>
      </c>
    </row>
    <row r="102" spans="1:29" ht="12.75">
      <c r="A102" s="72" t="s">
        <v>95</v>
      </c>
      <c r="B102" s="72" t="s">
        <v>96</v>
      </c>
      <c r="C102" s="73" t="s">
        <v>97</v>
      </c>
      <c r="D102" s="73" t="s">
        <v>97</v>
      </c>
      <c r="E102" s="74" t="s">
        <v>98</v>
      </c>
      <c r="F102" s="74" t="s">
        <v>99</v>
      </c>
      <c r="G102" s="74"/>
      <c r="H102" s="74"/>
      <c r="I102" s="75" t="s">
        <v>97</v>
      </c>
      <c r="J102" s="75" t="s">
        <v>94</v>
      </c>
      <c r="K102" s="73"/>
      <c r="L102" s="73"/>
      <c r="M102" s="72" t="s">
        <v>96</v>
      </c>
      <c r="N102" s="72"/>
      <c r="O102" s="24">
        <v>150</v>
      </c>
      <c r="P102" s="72" t="s">
        <v>95</v>
      </c>
      <c r="Q102" s="72" t="s">
        <v>96</v>
      </c>
      <c r="R102" s="73" t="s">
        <v>97</v>
      </c>
      <c r="S102" s="73" t="s">
        <v>97</v>
      </c>
      <c r="T102" s="74" t="s">
        <v>98</v>
      </c>
      <c r="U102" s="74" t="s">
        <v>99</v>
      </c>
      <c r="V102" s="74"/>
      <c r="W102" s="74"/>
      <c r="X102" s="75" t="s">
        <v>97</v>
      </c>
      <c r="Y102" s="75" t="s">
        <v>94</v>
      </c>
      <c r="Z102" s="73"/>
      <c r="AA102" s="73"/>
      <c r="AB102" s="72" t="s">
        <v>96</v>
      </c>
      <c r="AC102" s="72"/>
    </row>
    <row r="103" spans="1:29" ht="16.5" customHeight="1">
      <c r="A103" s="104">
        <v>0</v>
      </c>
      <c r="B103" s="105">
        <v>1</v>
      </c>
      <c r="C103" s="133">
        <v>2</v>
      </c>
      <c r="D103" s="133">
        <v>5</v>
      </c>
      <c r="E103" s="134" t="s">
        <v>280</v>
      </c>
      <c r="F103" s="89" t="s">
        <v>75</v>
      </c>
      <c r="G103" s="137" t="s">
        <v>933</v>
      </c>
      <c r="H103" s="136">
        <v>10</v>
      </c>
      <c r="I103" s="90">
        <v>180</v>
      </c>
      <c r="J103" s="90"/>
      <c r="K103" s="133">
        <v>7</v>
      </c>
      <c r="L103" s="133">
        <v>8</v>
      </c>
      <c r="M103" s="77">
        <v>1</v>
      </c>
      <c r="N103" s="76">
        <v>0</v>
      </c>
      <c r="O103" s="24"/>
      <c r="P103" s="104">
        <v>-6</v>
      </c>
      <c r="Q103" s="105">
        <v>0</v>
      </c>
      <c r="R103" s="133">
        <v>2</v>
      </c>
      <c r="S103" s="133">
        <v>1</v>
      </c>
      <c r="T103" s="134" t="s">
        <v>100</v>
      </c>
      <c r="U103" s="89" t="s">
        <v>86</v>
      </c>
      <c r="V103" s="135" t="s">
        <v>154</v>
      </c>
      <c r="W103" s="136">
        <v>9</v>
      </c>
      <c r="X103" s="90"/>
      <c r="Y103" s="90">
        <v>600</v>
      </c>
      <c r="Z103" s="133">
        <v>4</v>
      </c>
      <c r="AA103" s="133">
        <v>5</v>
      </c>
      <c r="AB103" s="77">
        <v>2</v>
      </c>
      <c r="AC103" s="76">
        <v>6</v>
      </c>
    </row>
    <row r="104" spans="1:29" ht="16.5" customHeight="1">
      <c r="A104" s="104">
        <v>0</v>
      </c>
      <c r="B104" s="105">
        <v>1</v>
      </c>
      <c r="C104" s="133">
        <v>6</v>
      </c>
      <c r="D104" s="133">
        <v>3</v>
      </c>
      <c r="E104" s="134" t="s">
        <v>280</v>
      </c>
      <c r="F104" s="89" t="s">
        <v>69</v>
      </c>
      <c r="G104" s="135" t="s">
        <v>909</v>
      </c>
      <c r="H104" s="136">
        <v>10</v>
      </c>
      <c r="I104" s="90">
        <v>180</v>
      </c>
      <c r="J104" s="90"/>
      <c r="K104" s="133">
        <v>1</v>
      </c>
      <c r="L104" s="133">
        <v>4</v>
      </c>
      <c r="M104" s="77">
        <v>1</v>
      </c>
      <c r="N104" s="76">
        <v>0</v>
      </c>
      <c r="O104" s="24"/>
      <c r="P104" s="104">
        <v>6</v>
      </c>
      <c r="Q104" s="105">
        <v>2</v>
      </c>
      <c r="R104" s="133">
        <v>7</v>
      </c>
      <c r="S104" s="133">
        <v>6</v>
      </c>
      <c r="T104" s="134" t="s">
        <v>100</v>
      </c>
      <c r="U104" s="89" t="s">
        <v>86</v>
      </c>
      <c r="V104" s="137" t="s">
        <v>235</v>
      </c>
      <c r="W104" s="136">
        <v>8</v>
      </c>
      <c r="X104" s="90">
        <v>100</v>
      </c>
      <c r="Y104" s="90"/>
      <c r="Z104" s="133">
        <v>3</v>
      </c>
      <c r="AA104" s="133">
        <v>8</v>
      </c>
      <c r="AB104" s="77">
        <v>0</v>
      </c>
      <c r="AC104" s="76">
        <v>-6</v>
      </c>
    </row>
    <row r="105" spans="1:29" s="36" customFormat="1" ht="37.5" customHeight="1">
      <c r="A105" s="25"/>
      <c r="B105" s="25"/>
      <c r="C105" s="78"/>
      <c r="D105" s="78"/>
      <c r="E105" s="25"/>
      <c r="F105" s="25"/>
      <c r="G105" s="25"/>
      <c r="H105" s="25"/>
      <c r="I105" s="25"/>
      <c r="J105" s="25"/>
      <c r="K105" s="78"/>
      <c r="L105" s="78"/>
      <c r="M105" s="25"/>
      <c r="N105" s="25"/>
      <c r="O105" s="66"/>
      <c r="P105" s="25"/>
      <c r="Q105" s="25"/>
      <c r="R105" s="78"/>
      <c r="S105" s="78"/>
      <c r="T105" s="25"/>
      <c r="U105" s="25"/>
      <c r="V105" s="25"/>
      <c r="W105" s="25"/>
      <c r="X105" s="25"/>
      <c r="Y105" s="25"/>
      <c r="Z105" s="78"/>
      <c r="AA105" s="78"/>
      <c r="AB105" s="25"/>
      <c r="AC105" s="25"/>
    </row>
    <row r="106" spans="1:29" s="36" customFormat="1" ht="14.25">
      <c r="A106" s="107"/>
      <c r="B106" s="108" t="s">
        <v>30</v>
      </c>
      <c r="C106" s="109"/>
      <c r="D106" s="110"/>
      <c r="E106" s="108"/>
      <c r="F106" s="111" t="s">
        <v>934</v>
      </c>
      <c r="G106" s="112"/>
      <c r="H106" s="112"/>
      <c r="I106" s="113" t="s">
        <v>32</v>
      </c>
      <c r="J106" s="113"/>
      <c r="K106" s="114"/>
      <c r="L106" s="22"/>
      <c r="M106" s="115" t="s">
        <v>33</v>
      </c>
      <c r="N106" s="23"/>
      <c r="O106" s="24">
        <v>150</v>
      </c>
      <c r="P106" s="107"/>
      <c r="Q106" s="108" t="s">
        <v>30</v>
      </c>
      <c r="R106" s="109"/>
      <c r="S106" s="110"/>
      <c r="T106" s="108"/>
      <c r="U106" s="111" t="s">
        <v>482</v>
      </c>
      <c r="V106" s="112"/>
      <c r="W106" s="112"/>
      <c r="X106" s="113" t="s">
        <v>32</v>
      </c>
      <c r="Y106" s="113"/>
      <c r="Z106" s="114"/>
      <c r="AA106" s="22"/>
      <c r="AB106" s="115" t="s">
        <v>35</v>
      </c>
      <c r="AC106" s="23"/>
    </row>
    <row r="107" spans="1:29" s="36" customFormat="1" ht="12.75">
      <c r="A107" s="116"/>
      <c r="B107" s="116"/>
      <c r="C107" s="117"/>
      <c r="D107" s="117"/>
      <c r="E107" s="118"/>
      <c r="F107" s="118"/>
      <c r="G107" s="118"/>
      <c r="H107" s="118"/>
      <c r="I107" s="119" t="s">
        <v>36</v>
      </c>
      <c r="J107" s="119"/>
      <c r="K107" s="114"/>
      <c r="L107" s="22"/>
      <c r="M107" s="115" t="s">
        <v>38</v>
      </c>
      <c r="N107" s="23"/>
      <c r="O107" s="24">
        <v>150</v>
      </c>
      <c r="P107" s="116"/>
      <c r="Q107" s="116"/>
      <c r="R107" s="117"/>
      <c r="S107" s="117"/>
      <c r="T107" s="118"/>
      <c r="U107" s="118"/>
      <c r="V107" s="118"/>
      <c r="W107" s="118"/>
      <c r="X107" s="119" t="s">
        <v>36</v>
      </c>
      <c r="Y107" s="119"/>
      <c r="Z107" s="114"/>
      <c r="AA107" s="22"/>
      <c r="AB107" s="115" t="s">
        <v>111</v>
      </c>
      <c r="AC107" s="23"/>
    </row>
    <row r="108" spans="1:29" s="36" customFormat="1" ht="4.5" customHeight="1">
      <c r="A108" s="120"/>
      <c r="B108" s="121"/>
      <c r="C108" s="122"/>
      <c r="D108" s="123"/>
      <c r="E108" s="124"/>
      <c r="F108" s="125"/>
      <c r="G108" s="126"/>
      <c r="H108" s="126"/>
      <c r="I108" s="127"/>
      <c r="J108" s="127"/>
      <c r="K108" s="123"/>
      <c r="L108" s="122"/>
      <c r="M108" s="121"/>
      <c r="N108" s="128"/>
      <c r="O108" s="24"/>
      <c r="P108" s="120"/>
      <c r="Q108" s="121"/>
      <c r="R108" s="122"/>
      <c r="S108" s="123"/>
      <c r="T108" s="124"/>
      <c r="U108" s="125"/>
      <c r="V108" s="126"/>
      <c r="W108" s="126"/>
      <c r="X108" s="127"/>
      <c r="Y108" s="127"/>
      <c r="Z108" s="129"/>
      <c r="AA108" s="122"/>
      <c r="AB108" s="127"/>
      <c r="AC108" s="128"/>
    </row>
    <row r="109" spans="1:29" s="36" customFormat="1" ht="12.75" customHeight="1">
      <c r="A109" s="26" t="str">
        <f>$A$4</f>
        <v>3 сес.</v>
      </c>
      <c r="B109" s="27"/>
      <c r="C109" s="28"/>
      <c r="D109" s="28"/>
      <c r="E109" s="88"/>
      <c r="F109" s="29" t="s">
        <v>40</v>
      </c>
      <c r="G109" s="30" t="s">
        <v>935</v>
      </c>
      <c r="I109" s="31"/>
      <c r="J109" s="32"/>
      <c r="K109" s="32"/>
      <c r="L109" s="33"/>
      <c r="M109" s="99"/>
      <c r="N109" s="34"/>
      <c r="O109" s="35"/>
      <c r="P109" s="26" t="str">
        <f>$A$4</f>
        <v>3 сес.</v>
      </c>
      <c r="Q109" s="27"/>
      <c r="R109" s="28"/>
      <c r="S109" s="28"/>
      <c r="T109" s="88"/>
      <c r="U109" s="29" t="s">
        <v>40</v>
      </c>
      <c r="V109" s="30" t="s">
        <v>548</v>
      </c>
      <c r="X109" s="31"/>
      <c r="Y109" s="32"/>
      <c r="Z109" s="32"/>
      <c r="AA109" s="33"/>
      <c r="AB109" s="99"/>
      <c r="AC109" s="34"/>
    </row>
    <row r="110" spans="1:29" s="36" customFormat="1" ht="12.75" customHeight="1">
      <c r="A110" s="37"/>
      <c r="B110" s="27"/>
      <c r="C110" s="28"/>
      <c r="D110" s="28"/>
      <c r="E110" s="88"/>
      <c r="F110" s="38" t="s">
        <v>43</v>
      </c>
      <c r="G110" s="30" t="s">
        <v>936</v>
      </c>
      <c r="I110" s="39"/>
      <c r="J110" s="33"/>
      <c r="K110" s="33"/>
      <c r="L110" s="43"/>
      <c r="M110" s="100">
        <f>(LEN(G109&amp;G110&amp;G111&amp;G112)-LEN(SUBSTITUTE(G109&amp;G110&amp;G111&amp;G112,"Т","")))*4+(LEN(G109&amp;G110&amp;G111&amp;G112)-LEN(SUBSTITUTE(G109&amp;G110&amp;G111&amp;G112,"К","")))*3+(LEN(G109&amp;G110&amp;G111&amp;G112)-LEN(SUBSTITUTE(G109&amp;G110&amp;G111&amp;G112,"Д","")))*2+(LEN(G109&amp;G110&amp;G111&amp;G112)-LEN(SUBSTITUTE(G109&amp;G110&amp;G111&amp;G112,"В","")))+0.1</f>
        <v>10.1</v>
      </c>
      <c r="N110" s="101"/>
      <c r="O110" s="35"/>
      <c r="P110" s="37"/>
      <c r="Q110" s="27"/>
      <c r="R110" s="28"/>
      <c r="S110" s="28"/>
      <c r="T110" s="88"/>
      <c r="U110" s="38" t="s">
        <v>43</v>
      </c>
      <c r="V110" s="30" t="s">
        <v>367</v>
      </c>
      <c r="X110" s="39"/>
      <c r="Y110" s="33"/>
      <c r="Z110" s="33"/>
      <c r="AA110" s="43"/>
      <c r="AB110" s="100">
        <f>(LEN(V109&amp;V110&amp;V111&amp;V112)-LEN(SUBSTITUTE(V109&amp;V110&amp;V111&amp;V112,"Т","")))*4+(LEN(V109&amp;V110&amp;V111&amp;V112)-LEN(SUBSTITUTE(V109&amp;V110&amp;V111&amp;V112,"К","")))*3+(LEN(V109&amp;V110&amp;V111&amp;V112)-LEN(SUBSTITUTE(V109&amp;V110&amp;V111&amp;V112,"Д","")))*2+(LEN(V109&amp;V110&amp;V111&amp;V112)-LEN(SUBSTITUTE(V109&amp;V110&amp;V111&amp;V112,"В","")))+0.1</f>
        <v>10.1</v>
      </c>
      <c r="AC110" s="101"/>
    </row>
    <row r="111" spans="1:29" s="36" customFormat="1" ht="12.75" customHeight="1">
      <c r="A111" s="37"/>
      <c r="B111" s="27"/>
      <c r="C111" s="28"/>
      <c r="D111" s="28"/>
      <c r="E111" s="88"/>
      <c r="F111" s="38" t="s">
        <v>46</v>
      </c>
      <c r="G111" s="30" t="s">
        <v>463</v>
      </c>
      <c r="I111" s="31"/>
      <c r="J111" s="33"/>
      <c r="K111" s="33"/>
      <c r="L111" s="102">
        <f>(LEN(B113&amp;B114&amp;B115&amp;B116)-LEN(SUBSTITUTE(B113&amp;B114&amp;B115&amp;B116,"Т","")))*4+(LEN(B113&amp;B114&amp;B115&amp;B116)-LEN(SUBSTITUTE(B113&amp;B114&amp;B115&amp;B116,"К","")))*3+(LEN(B113&amp;B114&amp;B115&amp;B116)-LEN(SUBSTITUTE(B113&amp;B114&amp;B115&amp;B116,"Д","")))*2+(LEN(B113&amp;B114&amp;B115&amp;B116)-LEN(SUBSTITUTE(B113&amp;B114&amp;B115&amp;B116,"В","")))+0.1</f>
        <v>6.1</v>
      </c>
      <c r="M111" s="100" t="s">
        <v>48</v>
      </c>
      <c r="N111" s="103">
        <f>(LEN(J113&amp;J114&amp;J115&amp;J116)-LEN(SUBSTITUTE(J113&amp;J114&amp;J115&amp;J116,"Т","")))*4+(LEN(J113&amp;J114&amp;J115&amp;J116)-LEN(SUBSTITUTE(J113&amp;J114&amp;J115&amp;J116,"К","")))*3+(LEN(J113&amp;J114&amp;J115&amp;J116)-LEN(SUBSTITUTE(J113&amp;J114&amp;J115&amp;J116,"Д","")))*2+(LEN(J113&amp;J114&amp;J115&amp;J116)-LEN(SUBSTITUTE(J113&amp;J114&amp;J115&amp;J116,"В","")))+0.1</f>
        <v>14.1</v>
      </c>
      <c r="O111" s="35"/>
      <c r="P111" s="37"/>
      <c r="Q111" s="27"/>
      <c r="R111" s="28"/>
      <c r="S111" s="28"/>
      <c r="T111" s="88"/>
      <c r="U111" s="38" t="s">
        <v>46</v>
      </c>
      <c r="V111" s="30" t="s">
        <v>806</v>
      </c>
      <c r="X111" s="31"/>
      <c r="Y111" s="33"/>
      <c r="Z111" s="33"/>
      <c r="AA111" s="102">
        <f>(LEN(Q113&amp;Q114&amp;Q115&amp;Q116)-LEN(SUBSTITUTE(Q113&amp;Q114&amp;Q115&amp;Q116,"Т","")))*4+(LEN(Q113&amp;Q114&amp;Q115&amp;Q116)-LEN(SUBSTITUTE(Q113&amp;Q114&amp;Q115&amp;Q116,"К","")))*3+(LEN(Q113&amp;Q114&amp;Q115&amp;Q116)-LEN(SUBSTITUTE(Q113&amp;Q114&amp;Q115&amp;Q116,"Д","")))*2+(LEN(Q113&amp;Q114&amp;Q115&amp;Q116)-LEN(SUBSTITUTE(Q113&amp;Q114&amp;Q115&amp;Q116,"В","")))+0.1</f>
        <v>11.1</v>
      </c>
      <c r="AB111" s="100" t="s">
        <v>48</v>
      </c>
      <c r="AC111" s="103">
        <f>(LEN(Y113&amp;Y114&amp;Y115&amp;Y116)-LEN(SUBSTITUTE(Y113&amp;Y114&amp;Y115&amp;Y116,"Т","")))*4+(LEN(Y113&amp;Y114&amp;Y115&amp;Y116)-LEN(SUBSTITUTE(Y113&amp;Y114&amp;Y115&amp;Y116,"К","")))*3+(LEN(Y113&amp;Y114&amp;Y115&amp;Y116)-LEN(SUBSTITUTE(Y113&amp;Y114&amp;Y115&amp;Y116,"Д","")))*2+(LEN(Y113&amp;Y114&amp;Y115&amp;Y116)-LEN(SUBSTITUTE(Y113&amp;Y114&amp;Y115&amp;Y116,"В","")))+0.1</f>
        <v>5.1</v>
      </c>
    </row>
    <row r="112" spans="1:29" s="36" customFormat="1" ht="12.75" customHeight="1">
      <c r="A112" s="37"/>
      <c r="B112" s="27"/>
      <c r="C112" s="28"/>
      <c r="D112" s="28"/>
      <c r="E112" s="88"/>
      <c r="F112" s="29" t="s">
        <v>50</v>
      </c>
      <c r="G112" s="30" t="s">
        <v>937</v>
      </c>
      <c r="I112" s="31"/>
      <c r="J112" s="33"/>
      <c r="K112" s="33"/>
      <c r="L112" s="43"/>
      <c r="M112" s="100">
        <f>(LEN(G117&amp;G118&amp;G119&amp;G120)-LEN(SUBSTITUTE(G117&amp;G118&amp;G119&amp;G120,"Т","")))*4+(LEN(G117&amp;G118&amp;G119&amp;G120)-LEN(SUBSTITUTE(G117&amp;G118&amp;G119&amp;G120,"К","")))*3+(LEN(G117&amp;G118&amp;G119&amp;G120)-LEN(SUBSTITUTE(G117&amp;G118&amp;G119&amp;G120,"Д","")))*2+(LEN(G117&amp;G118&amp;G119&amp;G120)-LEN(SUBSTITUTE(G117&amp;G118&amp;G119&amp;G120,"В","")))+0.1</f>
        <v>10.1</v>
      </c>
      <c r="N112" s="101"/>
      <c r="O112" s="35"/>
      <c r="P112" s="37"/>
      <c r="Q112" s="27"/>
      <c r="R112" s="28"/>
      <c r="S112" s="28"/>
      <c r="T112" s="88"/>
      <c r="U112" s="29" t="s">
        <v>50</v>
      </c>
      <c r="V112" s="30" t="s">
        <v>938</v>
      </c>
      <c r="X112" s="31"/>
      <c r="Y112" s="33"/>
      <c r="Z112" s="33"/>
      <c r="AA112" s="43"/>
      <c r="AB112" s="100">
        <f>(LEN(V117&amp;V118&amp;V119&amp;V120)-LEN(SUBSTITUTE(V117&amp;V118&amp;V119&amp;V120,"Т","")))*4+(LEN(V117&amp;V118&amp;V119&amp;V120)-LEN(SUBSTITUTE(V117&amp;V118&amp;V119&amp;V120,"К","")))*3+(LEN(V117&amp;V118&amp;V119&amp;V120)-LEN(SUBSTITUTE(V117&amp;V118&amp;V119&amp;V120,"Д","")))*2+(LEN(V117&amp;V118&amp;V119&amp;V120)-LEN(SUBSTITUTE(V117&amp;V118&amp;V119&amp;V120,"В","")))+0.1</f>
        <v>14.1</v>
      </c>
      <c r="AC112" s="101"/>
    </row>
    <row r="113" spans="1:29" s="36" customFormat="1" ht="12.75" customHeight="1">
      <c r="A113" s="40" t="s">
        <v>40</v>
      </c>
      <c r="B113" s="41" t="s">
        <v>359</v>
      </c>
      <c r="C113" s="28"/>
      <c r="D113" s="28"/>
      <c r="E113" s="88"/>
      <c r="G113" s="31"/>
      <c r="I113" s="29" t="s">
        <v>40</v>
      </c>
      <c r="J113" s="42" t="s">
        <v>939</v>
      </c>
      <c r="K113" s="42"/>
      <c r="L113" s="31"/>
      <c r="M113" s="43"/>
      <c r="N113" s="34"/>
      <c r="O113" s="35"/>
      <c r="P113" s="40" t="s">
        <v>40</v>
      </c>
      <c r="Q113" s="41" t="s">
        <v>444</v>
      </c>
      <c r="R113" s="28"/>
      <c r="S113" s="28"/>
      <c r="T113" s="88"/>
      <c r="V113" s="31"/>
      <c r="X113" s="29" t="s">
        <v>40</v>
      </c>
      <c r="Y113" s="42" t="s">
        <v>940</v>
      </c>
      <c r="Z113" s="42"/>
      <c r="AA113" s="31"/>
      <c r="AB113" s="43"/>
      <c r="AC113" s="34"/>
    </row>
    <row r="114" spans="1:29" s="36" customFormat="1" ht="12.75" customHeight="1">
      <c r="A114" s="44" t="s">
        <v>43</v>
      </c>
      <c r="B114" s="41" t="s">
        <v>856</v>
      </c>
      <c r="C114" s="45"/>
      <c r="D114" s="45"/>
      <c r="E114" s="88"/>
      <c r="G114" s="33"/>
      <c r="I114" s="38" t="s">
        <v>43</v>
      </c>
      <c r="J114" s="42" t="s">
        <v>124</v>
      </c>
      <c r="K114" s="42"/>
      <c r="L114" s="31"/>
      <c r="M114" s="43"/>
      <c r="N114" s="34"/>
      <c r="O114" s="35"/>
      <c r="P114" s="44" t="s">
        <v>43</v>
      </c>
      <c r="Q114" s="41" t="s">
        <v>941</v>
      </c>
      <c r="R114" s="45"/>
      <c r="S114" s="45"/>
      <c r="T114" s="88"/>
      <c r="V114" s="33"/>
      <c r="X114" s="38" t="s">
        <v>43</v>
      </c>
      <c r="Y114" s="42" t="s">
        <v>246</v>
      </c>
      <c r="Z114" s="42"/>
      <c r="AA114" s="31"/>
      <c r="AB114" s="43"/>
      <c r="AC114" s="34"/>
    </row>
    <row r="115" spans="1:29" s="36" customFormat="1" ht="12.75" customHeight="1">
      <c r="A115" s="44" t="s">
        <v>46</v>
      </c>
      <c r="B115" s="41" t="s">
        <v>942</v>
      </c>
      <c r="C115" s="28"/>
      <c r="D115" s="28"/>
      <c r="E115" s="88"/>
      <c r="G115" s="33"/>
      <c r="I115" s="38" t="s">
        <v>46</v>
      </c>
      <c r="J115" s="42" t="s">
        <v>202</v>
      </c>
      <c r="K115" s="42"/>
      <c r="L115" s="31"/>
      <c r="M115" s="31"/>
      <c r="N115" s="34"/>
      <c r="O115" s="35"/>
      <c r="P115" s="44" t="s">
        <v>46</v>
      </c>
      <c r="Q115" s="41" t="s">
        <v>943</v>
      </c>
      <c r="R115" s="28"/>
      <c r="S115" s="28"/>
      <c r="T115" s="88"/>
      <c r="V115" s="33"/>
      <c r="X115" s="38" t="s">
        <v>46</v>
      </c>
      <c r="Y115" s="42" t="s">
        <v>220</v>
      </c>
      <c r="Z115" s="42"/>
      <c r="AA115" s="31"/>
      <c r="AB115" s="31"/>
      <c r="AC115" s="34"/>
    </row>
    <row r="116" spans="1:29" s="36" customFormat="1" ht="12.75" customHeight="1">
      <c r="A116" s="40" t="s">
        <v>50</v>
      </c>
      <c r="B116" s="41" t="s">
        <v>944</v>
      </c>
      <c r="C116" s="45"/>
      <c r="D116" s="45"/>
      <c r="E116" s="88"/>
      <c r="G116" s="31"/>
      <c r="I116" s="29" t="s">
        <v>50</v>
      </c>
      <c r="J116" s="42" t="s">
        <v>945</v>
      </c>
      <c r="K116" s="42"/>
      <c r="L116" s="46" t="s">
        <v>65</v>
      </c>
      <c r="M116" s="43"/>
      <c r="N116" s="34"/>
      <c r="O116" s="35"/>
      <c r="P116" s="40" t="s">
        <v>50</v>
      </c>
      <c r="Q116" s="41" t="s">
        <v>946</v>
      </c>
      <c r="R116" s="45"/>
      <c r="S116" s="45"/>
      <c r="T116" s="88"/>
      <c r="V116" s="31"/>
      <c r="X116" s="29" t="s">
        <v>50</v>
      </c>
      <c r="Y116" s="42" t="s">
        <v>947</v>
      </c>
      <c r="Z116" s="42"/>
      <c r="AA116" s="46" t="s">
        <v>65</v>
      </c>
      <c r="AB116" s="43"/>
      <c r="AC116" s="34"/>
    </row>
    <row r="117" spans="1:29" s="36" customFormat="1" ht="12.75" customHeight="1">
      <c r="A117" s="47"/>
      <c r="B117" s="45"/>
      <c r="C117" s="45"/>
      <c r="D117" s="45"/>
      <c r="E117" s="88"/>
      <c r="F117" s="29" t="s">
        <v>40</v>
      </c>
      <c r="G117" s="30" t="s">
        <v>948</v>
      </c>
      <c r="I117" s="31"/>
      <c r="K117" s="48" t="s">
        <v>69</v>
      </c>
      <c r="L117" s="49" t="s">
        <v>949</v>
      </c>
      <c r="M117" s="43"/>
      <c r="N117" s="34"/>
      <c r="O117" s="35"/>
      <c r="P117" s="47"/>
      <c r="Q117" s="45"/>
      <c r="R117" s="45"/>
      <c r="S117" s="45"/>
      <c r="T117" s="88"/>
      <c r="U117" s="29" t="s">
        <v>40</v>
      </c>
      <c r="V117" s="30" t="s">
        <v>370</v>
      </c>
      <c r="X117" s="31"/>
      <c r="Z117" s="48" t="s">
        <v>69</v>
      </c>
      <c r="AA117" s="49" t="s">
        <v>950</v>
      </c>
      <c r="AB117" s="43"/>
      <c r="AC117" s="34"/>
    </row>
    <row r="118" spans="1:29" s="36" customFormat="1" ht="12.75" customHeight="1">
      <c r="A118" s="37"/>
      <c r="B118" s="50" t="s">
        <v>73</v>
      </c>
      <c r="C118" s="28"/>
      <c r="D118" s="28"/>
      <c r="E118" s="88"/>
      <c r="F118" s="38" t="s">
        <v>43</v>
      </c>
      <c r="G118" s="30" t="s">
        <v>951</v>
      </c>
      <c r="I118" s="31"/>
      <c r="K118" s="48" t="s">
        <v>75</v>
      </c>
      <c r="L118" s="49" t="s">
        <v>952</v>
      </c>
      <c r="M118" s="27"/>
      <c r="N118" s="34"/>
      <c r="O118" s="35"/>
      <c r="P118" s="37"/>
      <c r="Q118" s="50" t="s">
        <v>73</v>
      </c>
      <c r="R118" s="28"/>
      <c r="S118" s="28"/>
      <c r="T118" s="88"/>
      <c r="U118" s="38" t="s">
        <v>43</v>
      </c>
      <c r="V118" s="30" t="s">
        <v>953</v>
      </c>
      <c r="X118" s="31"/>
      <c r="Z118" s="48" t="s">
        <v>75</v>
      </c>
      <c r="AA118" s="49" t="s">
        <v>950</v>
      </c>
      <c r="AB118" s="27"/>
      <c r="AC118" s="34"/>
    </row>
    <row r="119" spans="1:29" s="36" customFormat="1" ht="12.75" customHeight="1">
      <c r="A119" s="37"/>
      <c r="B119" s="51" t="s">
        <v>954</v>
      </c>
      <c r="C119" s="28"/>
      <c r="D119" s="28"/>
      <c r="E119" s="88"/>
      <c r="F119" s="38" t="s">
        <v>46</v>
      </c>
      <c r="G119" s="30" t="s">
        <v>173</v>
      </c>
      <c r="I119" s="43"/>
      <c r="K119" s="48" t="s">
        <v>80</v>
      </c>
      <c r="L119" s="49" t="s">
        <v>955</v>
      </c>
      <c r="M119" s="27"/>
      <c r="N119" s="34"/>
      <c r="O119" s="35"/>
      <c r="P119" s="37"/>
      <c r="Q119" s="51" t="s">
        <v>956</v>
      </c>
      <c r="R119" s="28"/>
      <c r="S119" s="28"/>
      <c r="T119" s="88"/>
      <c r="U119" s="38" t="s">
        <v>46</v>
      </c>
      <c r="V119" s="30" t="s">
        <v>725</v>
      </c>
      <c r="X119" s="43"/>
      <c r="Z119" s="48" t="s">
        <v>80</v>
      </c>
      <c r="AA119" s="49" t="s">
        <v>957</v>
      </c>
      <c r="AB119" s="27"/>
      <c r="AC119" s="34"/>
    </row>
    <row r="120" spans="1:29" s="36" customFormat="1" ht="12.75" customHeight="1">
      <c r="A120" s="53"/>
      <c r="B120" s="54"/>
      <c r="C120" s="54"/>
      <c r="D120" s="54"/>
      <c r="E120" s="88"/>
      <c r="F120" s="29" t="s">
        <v>50</v>
      </c>
      <c r="G120" s="41" t="s">
        <v>370</v>
      </c>
      <c r="I120" s="54"/>
      <c r="K120" s="55" t="s">
        <v>86</v>
      </c>
      <c r="L120" s="59" t="s">
        <v>955</v>
      </c>
      <c r="M120" s="54"/>
      <c r="N120" s="57"/>
      <c r="O120" s="58"/>
      <c r="P120" s="53"/>
      <c r="Q120" s="54"/>
      <c r="R120" s="54"/>
      <c r="S120" s="54"/>
      <c r="T120" s="88"/>
      <c r="U120" s="29" t="s">
        <v>50</v>
      </c>
      <c r="V120" s="41" t="s">
        <v>884</v>
      </c>
      <c r="X120" s="54"/>
      <c r="Z120" s="55" t="s">
        <v>86</v>
      </c>
      <c r="AA120" s="59" t="s">
        <v>957</v>
      </c>
      <c r="AB120" s="54"/>
      <c r="AC120" s="57"/>
    </row>
    <row r="121" spans="1:29" ht="4.5" customHeight="1">
      <c r="A121" s="60"/>
      <c r="B121" s="61"/>
      <c r="C121" s="62"/>
      <c r="D121" s="63"/>
      <c r="E121" s="130"/>
      <c r="F121" s="131"/>
      <c r="G121" s="132"/>
      <c r="H121" s="132"/>
      <c r="I121" s="64"/>
      <c r="J121" s="64"/>
      <c r="K121" s="63"/>
      <c r="L121" s="62"/>
      <c r="M121" s="61"/>
      <c r="N121" s="65"/>
      <c r="P121" s="60"/>
      <c r="Q121" s="61"/>
      <c r="R121" s="62"/>
      <c r="S121" s="63"/>
      <c r="T121" s="130"/>
      <c r="U121" s="131"/>
      <c r="V121" s="132"/>
      <c r="W121" s="132"/>
      <c r="X121" s="64"/>
      <c r="Y121" s="64"/>
      <c r="Z121" s="63"/>
      <c r="AA121" s="62"/>
      <c r="AB121" s="61"/>
      <c r="AC121" s="65"/>
    </row>
    <row r="122" spans="1:29" ht="12.75" customHeight="1">
      <c r="A122" s="67"/>
      <c r="B122" s="67" t="s">
        <v>88</v>
      </c>
      <c r="C122" s="68"/>
      <c r="D122" s="68"/>
      <c r="E122" s="69" t="s">
        <v>89</v>
      </c>
      <c r="F122" s="69" t="s">
        <v>90</v>
      </c>
      <c r="G122" s="69" t="s">
        <v>91</v>
      </c>
      <c r="H122" s="69" t="s">
        <v>92</v>
      </c>
      <c r="I122" s="70" t="s">
        <v>93</v>
      </c>
      <c r="J122" s="71"/>
      <c r="K122" s="68" t="s">
        <v>94</v>
      </c>
      <c r="L122" s="68" t="s">
        <v>94</v>
      </c>
      <c r="M122" s="69" t="s">
        <v>88</v>
      </c>
      <c r="N122" s="67" t="s">
        <v>95</v>
      </c>
      <c r="O122" s="24">
        <v>150</v>
      </c>
      <c r="P122" s="67"/>
      <c r="Q122" s="67" t="s">
        <v>88</v>
      </c>
      <c r="R122" s="68"/>
      <c r="S122" s="68"/>
      <c r="T122" s="69" t="s">
        <v>89</v>
      </c>
      <c r="U122" s="69" t="s">
        <v>90</v>
      </c>
      <c r="V122" s="69" t="s">
        <v>91</v>
      </c>
      <c r="W122" s="69" t="s">
        <v>92</v>
      </c>
      <c r="X122" s="70" t="s">
        <v>93</v>
      </c>
      <c r="Y122" s="71"/>
      <c r="Z122" s="68" t="s">
        <v>94</v>
      </c>
      <c r="AA122" s="68" t="s">
        <v>94</v>
      </c>
      <c r="AB122" s="69" t="s">
        <v>88</v>
      </c>
      <c r="AC122" s="67" t="s">
        <v>95</v>
      </c>
    </row>
    <row r="123" spans="1:29" ht="12.75">
      <c r="A123" s="72" t="s">
        <v>95</v>
      </c>
      <c r="B123" s="72" t="s">
        <v>96</v>
      </c>
      <c r="C123" s="73" t="s">
        <v>97</v>
      </c>
      <c r="D123" s="73" t="s">
        <v>97</v>
      </c>
      <c r="E123" s="74" t="s">
        <v>98</v>
      </c>
      <c r="F123" s="74" t="s">
        <v>99</v>
      </c>
      <c r="G123" s="74"/>
      <c r="H123" s="74"/>
      <c r="I123" s="75" t="s">
        <v>97</v>
      </c>
      <c r="J123" s="75" t="s">
        <v>94</v>
      </c>
      <c r="K123" s="73"/>
      <c r="L123" s="73"/>
      <c r="M123" s="72" t="s">
        <v>96</v>
      </c>
      <c r="N123" s="72"/>
      <c r="O123" s="24">
        <v>150</v>
      </c>
      <c r="P123" s="72" t="s">
        <v>95</v>
      </c>
      <c r="Q123" s="72" t="s">
        <v>96</v>
      </c>
      <c r="R123" s="73" t="s">
        <v>97</v>
      </c>
      <c r="S123" s="73" t="s">
        <v>97</v>
      </c>
      <c r="T123" s="74" t="s">
        <v>98</v>
      </c>
      <c r="U123" s="74" t="s">
        <v>99</v>
      </c>
      <c r="V123" s="74"/>
      <c r="W123" s="74"/>
      <c r="X123" s="75" t="s">
        <v>97</v>
      </c>
      <c r="Y123" s="75" t="s">
        <v>94</v>
      </c>
      <c r="Z123" s="73"/>
      <c r="AA123" s="73"/>
      <c r="AB123" s="72" t="s">
        <v>96</v>
      </c>
      <c r="AC123" s="72"/>
    </row>
    <row r="124" spans="1:29" ht="16.5" customHeight="1">
      <c r="A124" s="104">
        <v>-2.5</v>
      </c>
      <c r="B124" s="105">
        <v>0</v>
      </c>
      <c r="C124" s="133">
        <v>2</v>
      </c>
      <c r="D124" s="133">
        <v>1</v>
      </c>
      <c r="E124" s="134" t="s">
        <v>882</v>
      </c>
      <c r="F124" s="89" t="s">
        <v>69</v>
      </c>
      <c r="G124" s="137" t="s">
        <v>105</v>
      </c>
      <c r="H124" s="136">
        <v>8</v>
      </c>
      <c r="I124" s="90"/>
      <c r="J124" s="90">
        <v>100</v>
      </c>
      <c r="K124" s="133">
        <v>4</v>
      </c>
      <c r="L124" s="133">
        <v>5</v>
      </c>
      <c r="M124" s="77">
        <v>2</v>
      </c>
      <c r="N124" s="76">
        <v>2.5</v>
      </c>
      <c r="O124" s="24"/>
      <c r="P124" s="104">
        <v>-7</v>
      </c>
      <c r="Q124" s="105">
        <v>0</v>
      </c>
      <c r="R124" s="133">
        <v>2</v>
      </c>
      <c r="S124" s="133">
        <v>1</v>
      </c>
      <c r="T124" s="134" t="s">
        <v>827</v>
      </c>
      <c r="U124" s="89" t="s">
        <v>80</v>
      </c>
      <c r="V124" s="135" t="s">
        <v>195</v>
      </c>
      <c r="W124" s="136">
        <v>8</v>
      </c>
      <c r="X124" s="90"/>
      <c r="Y124" s="90">
        <v>670</v>
      </c>
      <c r="Z124" s="133">
        <v>4</v>
      </c>
      <c r="AA124" s="133">
        <v>5</v>
      </c>
      <c r="AB124" s="77">
        <v>2</v>
      </c>
      <c r="AC124" s="76">
        <v>7</v>
      </c>
    </row>
    <row r="125" spans="1:29" ht="16.5" customHeight="1">
      <c r="A125" s="104">
        <v>2.5</v>
      </c>
      <c r="B125" s="105">
        <v>2</v>
      </c>
      <c r="C125" s="133">
        <v>7</v>
      </c>
      <c r="D125" s="133">
        <v>6</v>
      </c>
      <c r="E125" s="134" t="s">
        <v>958</v>
      </c>
      <c r="F125" s="89" t="s">
        <v>69</v>
      </c>
      <c r="G125" s="137" t="s">
        <v>105</v>
      </c>
      <c r="H125" s="136">
        <v>8</v>
      </c>
      <c r="I125" s="90">
        <v>110</v>
      </c>
      <c r="J125" s="90"/>
      <c r="K125" s="133">
        <v>3</v>
      </c>
      <c r="L125" s="133">
        <v>8</v>
      </c>
      <c r="M125" s="77">
        <v>0</v>
      </c>
      <c r="N125" s="76">
        <v>-2.5</v>
      </c>
      <c r="O125" s="24"/>
      <c r="P125" s="104">
        <v>7</v>
      </c>
      <c r="Q125" s="105">
        <v>2</v>
      </c>
      <c r="R125" s="133">
        <v>7</v>
      </c>
      <c r="S125" s="133">
        <v>6</v>
      </c>
      <c r="T125" s="134" t="s">
        <v>100</v>
      </c>
      <c r="U125" s="89" t="s">
        <v>69</v>
      </c>
      <c r="V125" s="135" t="s">
        <v>279</v>
      </c>
      <c r="W125" s="136">
        <v>9</v>
      </c>
      <c r="X125" s="90">
        <v>400</v>
      </c>
      <c r="Y125" s="90"/>
      <c r="Z125" s="133">
        <v>3</v>
      </c>
      <c r="AA125" s="133">
        <v>8</v>
      </c>
      <c r="AB125" s="77">
        <v>0</v>
      </c>
      <c r="AC125" s="76">
        <v>-7</v>
      </c>
    </row>
    <row r="126" spans="1:29" s="36" customFormat="1" ht="21" customHeight="1">
      <c r="A126" s="25"/>
      <c r="B126" s="25"/>
      <c r="C126" s="78"/>
      <c r="D126" s="78"/>
      <c r="E126" s="25"/>
      <c r="F126" s="25"/>
      <c r="G126" s="25"/>
      <c r="H126" s="25"/>
      <c r="I126" s="25"/>
      <c r="J126" s="25"/>
      <c r="K126" s="78"/>
      <c r="L126" s="78"/>
      <c r="M126" s="25"/>
      <c r="N126" s="25"/>
      <c r="O126" s="66"/>
      <c r="P126" s="25"/>
      <c r="Q126" s="25"/>
      <c r="R126" s="78"/>
      <c r="S126" s="78"/>
      <c r="T126" s="25"/>
      <c r="U126" s="25"/>
      <c r="V126" s="25"/>
      <c r="W126" s="25"/>
      <c r="X126" s="25"/>
      <c r="Y126" s="25"/>
      <c r="Z126" s="78"/>
      <c r="AA126" s="78"/>
      <c r="AB126" s="25"/>
      <c r="AC126" s="25"/>
    </row>
    <row r="127" spans="1:29" s="36" customFormat="1" ht="14.25">
      <c r="A127" s="107"/>
      <c r="B127" s="108" t="s">
        <v>30</v>
      </c>
      <c r="C127" s="109"/>
      <c r="D127" s="110"/>
      <c r="E127" s="108"/>
      <c r="F127" s="111" t="s">
        <v>483</v>
      </c>
      <c r="G127" s="112"/>
      <c r="H127" s="112"/>
      <c r="I127" s="113" t="s">
        <v>32</v>
      </c>
      <c r="J127" s="113"/>
      <c r="K127" s="114"/>
      <c r="L127" s="22"/>
      <c r="M127" s="115" t="s">
        <v>108</v>
      </c>
      <c r="N127" s="23"/>
      <c r="O127" s="24">
        <v>150</v>
      </c>
      <c r="P127" s="107"/>
      <c r="Q127" s="108" t="s">
        <v>30</v>
      </c>
      <c r="R127" s="109"/>
      <c r="S127" s="110"/>
      <c r="T127" s="108"/>
      <c r="U127" s="111" t="s">
        <v>520</v>
      </c>
      <c r="V127" s="112"/>
      <c r="W127" s="112"/>
      <c r="X127" s="113" t="s">
        <v>32</v>
      </c>
      <c r="Y127" s="113"/>
      <c r="Z127" s="114"/>
      <c r="AA127" s="22"/>
      <c r="AB127" s="115" t="s">
        <v>110</v>
      </c>
      <c r="AC127" s="23"/>
    </row>
    <row r="128" spans="1:29" s="36" customFormat="1" ht="12.75">
      <c r="A128" s="116"/>
      <c r="B128" s="116"/>
      <c r="C128" s="117"/>
      <c r="D128" s="117"/>
      <c r="E128" s="118"/>
      <c r="F128" s="118"/>
      <c r="G128" s="118"/>
      <c r="H128" s="118"/>
      <c r="I128" s="119" t="s">
        <v>36</v>
      </c>
      <c r="J128" s="119"/>
      <c r="K128" s="114"/>
      <c r="L128" s="22"/>
      <c r="M128" s="115" t="s">
        <v>112</v>
      </c>
      <c r="N128" s="23"/>
      <c r="O128" s="24">
        <v>150</v>
      </c>
      <c r="P128" s="116"/>
      <c r="Q128" s="116"/>
      <c r="R128" s="117"/>
      <c r="S128" s="117"/>
      <c r="T128" s="118"/>
      <c r="U128" s="118"/>
      <c r="V128" s="118"/>
      <c r="W128" s="118"/>
      <c r="X128" s="119" t="s">
        <v>36</v>
      </c>
      <c r="Y128" s="119"/>
      <c r="Z128" s="114"/>
      <c r="AA128" s="22"/>
      <c r="AB128" s="115" t="s">
        <v>37</v>
      </c>
      <c r="AC128" s="23"/>
    </row>
    <row r="129" spans="1:29" s="36" customFormat="1" ht="4.5" customHeight="1">
      <c r="A129" s="120"/>
      <c r="B129" s="121"/>
      <c r="C129" s="122"/>
      <c r="D129" s="123"/>
      <c r="E129" s="124"/>
      <c r="F129" s="125"/>
      <c r="G129" s="126"/>
      <c r="H129" s="126"/>
      <c r="I129" s="127"/>
      <c r="J129" s="127"/>
      <c r="K129" s="123"/>
      <c r="L129" s="122"/>
      <c r="M129" s="121"/>
      <c r="N129" s="128"/>
      <c r="O129" s="24"/>
      <c r="P129" s="120"/>
      <c r="Q129" s="121"/>
      <c r="R129" s="122"/>
      <c r="S129" s="123"/>
      <c r="T129" s="124"/>
      <c r="U129" s="125"/>
      <c r="V129" s="126"/>
      <c r="W129" s="126"/>
      <c r="X129" s="127"/>
      <c r="Y129" s="127"/>
      <c r="Z129" s="129"/>
      <c r="AA129" s="122"/>
      <c r="AB129" s="127"/>
      <c r="AC129" s="128"/>
    </row>
    <row r="130" spans="1:29" s="36" customFormat="1" ht="12.75" customHeight="1">
      <c r="A130" s="26" t="str">
        <f>$A$4</f>
        <v>3 сес.</v>
      </c>
      <c r="B130" s="27"/>
      <c r="C130" s="28"/>
      <c r="D130" s="28"/>
      <c r="E130" s="88"/>
      <c r="F130" s="29" t="s">
        <v>40</v>
      </c>
      <c r="G130" s="30" t="s">
        <v>936</v>
      </c>
      <c r="I130" s="31"/>
      <c r="J130" s="32"/>
      <c r="K130" s="32"/>
      <c r="L130" s="33"/>
      <c r="M130" s="99"/>
      <c r="N130" s="34"/>
      <c r="O130" s="35"/>
      <c r="P130" s="26" t="str">
        <f>$A$4</f>
        <v>3 сес.</v>
      </c>
      <c r="Q130" s="27"/>
      <c r="R130" s="28"/>
      <c r="S130" s="28"/>
      <c r="T130" s="88"/>
      <c r="U130" s="29" t="s">
        <v>40</v>
      </c>
      <c r="V130" s="30" t="s">
        <v>621</v>
      </c>
      <c r="X130" s="31"/>
      <c r="Y130" s="32"/>
      <c r="Z130" s="32"/>
      <c r="AA130" s="33"/>
      <c r="AB130" s="99"/>
      <c r="AC130" s="34"/>
    </row>
    <row r="131" spans="1:29" s="36" customFormat="1" ht="12.75" customHeight="1">
      <c r="A131" s="37"/>
      <c r="B131" s="27"/>
      <c r="C131" s="28"/>
      <c r="D131" s="28"/>
      <c r="E131" s="88"/>
      <c r="F131" s="38" t="s">
        <v>43</v>
      </c>
      <c r="G131" s="30" t="s">
        <v>690</v>
      </c>
      <c r="I131" s="39"/>
      <c r="J131" s="33"/>
      <c r="K131" s="33"/>
      <c r="L131" s="43"/>
      <c r="M131" s="100">
        <f>(LEN(G130&amp;G131&amp;G132&amp;G133)-LEN(SUBSTITUTE(G130&amp;G131&amp;G132&amp;G133,"Т","")))*4+(LEN(G130&amp;G131&amp;G132&amp;G133)-LEN(SUBSTITUTE(G130&amp;G131&amp;G132&amp;G133,"К","")))*3+(LEN(G130&amp;G131&amp;G132&amp;G133)-LEN(SUBSTITUTE(G130&amp;G131&amp;G132&amp;G133,"Д","")))*2+(LEN(G130&amp;G131&amp;G132&amp;G133)-LEN(SUBSTITUTE(G130&amp;G131&amp;G132&amp;G133,"В","")))+0.1</f>
        <v>13.1</v>
      </c>
      <c r="N131" s="101"/>
      <c r="O131" s="35"/>
      <c r="P131" s="37"/>
      <c r="Q131" s="27"/>
      <c r="R131" s="28"/>
      <c r="S131" s="28"/>
      <c r="T131" s="88"/>
      <c r="U131" s="38" t="s">
        <v>43</v>
      </c>
      <c r="V131" s="30" t="s">
        <v>537</v>
      </c>
      <c r="X131" s="39"/>
      <c r="Y131" s="33"/>
      <c r="Z131" s="33"/>
      <c r="AA131" s="43"/>
      <c r="AB131" s="100">
        <f>(LEN(V130&amp;V131&amp;V132&amp;V133)-LEN(SUBSTITUTE(V130&amp;V131&amp;V132&amp;V133,"Т","")))*4+(LEN(V130&amp;V131&amp;V132&amp;V133)-LEN(SUBSTITUTE(V130&amp;V131&amp;V132&amp;V133,"К","")))*3+(LEN(V130&amp;V131&amp;V132&amp;V133)-LEN(SUBSTITUTE(V130&amp;V131&amp;V132&amp;V133,"Д","")))*2+(LEN(V130&amp;V131&amp;V132&amp;V133)-LEN(SUBSTITUTE(V130&amp;V131&amp;V132&amp;V133,"В","")))+0.1</f>
        <v>13.1</v>
      </c>
      <c r="AC131" s="101"/>
    </row>
    <row r="132" spans="1:29" s="36" customFormat="1" ht="12.75" customHeight="1">
      <c r="A132" s="37"/>
      <c r="B132" s="27"/>
      <c r="C132" s="28"/>
      <c r="D132" s="28"/>
      <c r="E132" s="88"/>
      <c r="F132" s="38" t="s">
        <v>46</v>
      </c>
      <c r="G132" s="30" t="s">
        <v>959</v>
      </c>
      <c r="I132" s="31"/>
      <c r="J132" s="33"/>
      <c r="K132" s="33"/>
      <c r="L132" s="102">
        <f>(LEN(B134&amp;B135&amp;B136&amp;B137)-LEN(SUBSTITUTE(B134&amp;B135&amp;B136&amp;B137,"Т","")))*4+(LEN(B134&amp;B135&amp;B136&amp;B137)-LEN(SUBSTITUTE(B134&amp;B135&amp;B136&amp;B137,"К","")))*3+(LEN(B134&amp;B135&amp;B136&amp;B137)-LEN(SUBSTITUTE(B134&amp;B135&amp;B136&amp;B137,"Д","")))*2+(LEN(B134&amp;B135&amp;B136&amp;B137)-LEN(SUBSTITUTE(B134&amp;B135&amp;B136&amp;B137,"В","")))+0.1</f>
        <v>10.1</v>
      </c>
      <c r="M132" s="100" t="s">
        <v>48</v>
      </c>
      <c r="N132" s="103">
        <f>(LEN(J134&amp;J135&amp;J136&amp;J137)-LEN(SUBSTITUTE(J134&amp;J135&amp;J136&amp;J137,"Т","")))*4+(LEN(J134&amp;J135&amp;J136&amp;J137)-LEN(SUBSTITUTE(J134&amp;J135&amp;J136&amp;J137,"К","")))*3+(LEN(J134&amp;J135&amp;J136&amp;J137)-LEN(SUBSTITUTE(J134&amp;J135&amp;J136&amp;J137,"Д","")))*2+(LEN(J134&amp;J135&amp;J136&amp;J137)-LEN(SUBSTITUTE(J134&amp;J135&amp;J136&amp;J137,"В","")))+0.1</f>
        <v>10.1</v>
      </c>
      <c r="O132" s="35"/>
      <c r="P132" s="37"/>
      <c r="Q132" s="27"/>
      <c r="R132" s="28"/>
      <c r="S132" s="28"/>
      <c r="T132" s="88"/>
      <c r="U132" s="38" t="s">
        <v>46</v>
      </c>
      <c r="V132" s="30" t="s">
        <v>116</v>
      </c>
      <c r="X132" s="31"/>
      <c r="Y132" s="33"/>
      <c r="Z132" s="33"/>
      <c r="AA132" s="102">
        <f>(LEN(Q134&amp;Q135&amp;Q136&amp;Q137)-LEN(SUBSTITUTE(Q134&amp;Q135&amp;Q136&amp;Q137,"Т","")))*4+(LEN(Q134&amp;Q135&amp;Q136&amp;Q137)-LEN(SUBSTITUTE(Q134&amp;Q135&amp;Q136&amp;Q137,"К","")))*3+(LEN(Q134&amp;Q135&amp;Q136&amp;Q137)-LEN(SUBSTITUTE(Q134&amp;Q135&amp;Q136&amp;Q137,"Д","")))*2+(LEN(Q134&amp;Q135&amp;Q136&amp;Q137)-LEN(SUBSTITUTE(Q134&amp;Q135&amp;Q136&amp;Q137,"В","")))+0.1</f>
        <v>2.1</v>
      </c>
      <c r="AB132" s="100" t="s">
        <v>48</v>
      </c>
      <c r="AC132" s="103">
        <f>(LEN(Y134&amp;Y135&amp;Y136&amp;Y137)-LEN(SUBSTITUTE(Y134&amp;Y135&amp;Y136&amp;Y137,"Т","")))*4+(LEN(Y134&amp;Y135&amp;Y136&amp;Y137)-LEN(SUBSTITUTE(Y134&amp;Y135&amp;Y136&amp;Y137,"К","")))*3+(LEN(Y134&amp;Y135&amp;Y136&amp;Y137)-LEN(SUBSTITUTE(Y134&amp;Y135&amp;Y136&amp;Y137,"Д","")))*2+(LEN(Y134&amp;Y135&amp;Y136&amp;Y137)-LEN(SUBSTITUTE(Y134&amp;Y135&amp;Y136&amp;Y137,"В","")))+0.1</f>
        <v>12.1</v>
      </c>
    </row>
    <row r="133" spans="1:29" s="36" customFormat="1" ht="12.75" customHeight="1">
      <c r="A133" s="37"/>
      <c r="B133" s="27"/>
      <c r="C133" s="28"/>
      <c r="D133" s="28"/>
      <c r="E133" s="88"/>
      <c r="F133" s="29" t="s">
        <v>50</v>
      </c>
      <c r="G133" s="30" t="s">
        <v>489</v>
      </c>
      <c r="I133" s="31"/>
      <c r="J133" s="33"/>
      <c r="K133" s="33"/>
      <c r="L133" s="43"/>
      <c r="M133" s="100">
        <f>(LEN(G138&amp;G139&amp;G140&amp;G141)-LEN(SUBSTITUTE(G138&amp;G139&amp;G140&amp;G141,"Т","")))*4+(LEN(G138&amp;G139&amp;G140&amp;G141)-LEN(SUBSTITUTE(G138&amp;G139&amp;G140&amp;G141,"К","")))*3+(LEN(G138&amp;G139&amp;G140&amp;G141)-LEN(SUBSTITUTE(G138&amp;G139&amp;G140&amp;G141,"Д","")))*2+(LEN(G138&amp;G139&amp;G140&amp;G141)-LEN(SUBSTITUTE(G138&amp;G139&amp;G140&amp;G141,"В","")))+0.1</f>
        <v>7.1</v>
      </c>
      <c r="N133" s="101"/>
      <c r="O133" s="35"/>
      <c r="P133" s="37"/>
      <c r="Q133" s="27"/>
      <c r="R133" s="28"/>
      <c r="S133" s="28"/>
      <c r="T133" s="88"/>
      <c r="U133" s="29" t="s">
        <v>50</v>
      </c>
      <c r="V133" s="30" t="s">
        <v>960</v>
      </c>
      <c r="X133" s="31"/>
      <c r="Y133" s="33"/>
      <c r="Z133" s="33"/>
      <c r="AA133" s="43"/>
      <c r="AB133" s="100">
        <f>(LEN(V138&amp;V139&amp;V140&amp;V141)-LEN(SUBSTITUTE(V138&amp;V139&amp;V140&amp;V141,"Т","")))*4+(LEN(V138&amp;V139&amp;V140&amp;V141)-LEN(SUBSTITUTE(V138&amp;V139&amp;V140&amp;V141,"К","")))*3+(LEN(V138&amp;V139&amp;V140&amp;V141)-LEN(SUBSTITUTE(V138&amp;V139&amp;V140&amp;V141,"Д","")))*2+(LEN(V138&amp;V139&amp;V140&amp;V141)-LEN(SUBSTITUTE(V138&amp;V139&amp;V140&amp;V141,"В","")))+0.1</f>
        <v>13.1</v>
      </c>
      <c r="AC133" s="101"/>
    </row>
    <row r="134" spans="1:29" s="36" customFormat="1" ht="12.75" customHeight="1">
      <c r="A134" s="40" t="s">
        <v>40</v>
      </c>
      <c r="B134" s="41" t="s">
        <v>260</v>
      </c>
      <c r="C134" s="28"/>
      <c r="D134" s="28"/>
      <c r="E134" s="88"/>
      <c r="G134" s="31"/>
      <c r="I134" s="29" t="s">
        <v>40</v>
      </c>
      <c r="J134" s="42" t="s">
        <v>121</v>
      </c>
      <c r="K134" s="42"/>
      <c r="L134" s="31"/>
      <c r="M134" s="43"/>
      <c r="N134" s="34"/>
      <c r="O134" s="35"/>
      <c r="P134" s="40" t="s">
        <v>40</v>
      </c>
      <c r="Q134" s="41" t="s">
        <v>174</v>
      </c>
      <c r="R134" s="28"/>
      <c r="S134" s="28"/>
      <c r="T134" s="88"/>
      <c r="V134" s="31"/>
      <c r="X134" s="29" t="s">
        <v>40</v>
      </c>
      <c r="Y134" s="42" t="s">
        <v>526</v>
      </c>
      <c r="Z134" s="42"/>
      <c r="AA134" s="31"/>
      <c r="AB134" s="43"/>
      <c r="AC134" s="34"/>
    </row>
    <row r="135" spans="1:29" s="36" customFormat="1" ht="12.75" customHeight="1">
      <c r="A135" s="44" t="s">
        <v>43</v>
      </c>
      <c r="B135" s="41" t="s">
        <v>787</v>
      </c>
      <c r="C135" s="45"/>
      <c r="D135" s="45"/>
      <c r="E135" s="88"/>
      <c r="G135" s="33"/>
      <c r="I135" s="38" t="s">
        <v>43</v>
      </c>
      <c r="J135" s="42" t="s">
        <v>961</v>
      </c>
      <c r="K135" s="42"/>
      <c r="L135" s="31"/>
      <c r="M135" s="43"/>
      <c r="N135" s="34"/>
      <c r="O135" s="35"/>
      <c r="P135" s="44" t="s">
        <v>43</v>
      </c>
      <c r="Q135" s="41" t="s">
        <v>508</v>
      </c>
      <c r="R135" s="45"/>
      <c r="S135" s="45"/>
      <c r="T135" s="88"/>
      <c r="V135" s="33"/>
      <c r="X135" s="38" t="s">
        <v>43</v>
      </c>
      <c r="Y135" s="42" t="s">
        <v>962</v>
      </c>
      <c r="Z135" s="42"/>
      <c r="AA135" s="31"/>
      <c r="AB135" s="43"/>
      <c r="AC135" s="34"/>
    </row>
    <row r="136" spans="1:29" s="36" customFormat="1" ht="12.75" customHeight="1">
      <c r="A136" s="44" t="s">
        <v>46</v>
      </c>
      <c r="B136" s="41" t="s">
        <v>963</v>
      </c>
      <c r="C136" s="28"/>
      <c r="D136" s="28"/>
      <c r="E136" s="88"/>
      <c r="G136" s="33"/>
      <c r="I136" s="38" t="s">
        <v>46</v>
      </c>
      <c r="J136" s="42" t="s">
        <v>964</v>
      </c>
      <c r="K136" s="42"/>
      <c r="L136" s="31"/>
      <c r="M136" s="31"/>
      <c r="N136" s="34"/>
      <c r="O136" s="35"/>
      <c r="P136" s="44" t="s">
        <v>46</v>
      </c>
      <c r="Q136" s="41" t="s">
        <v>965</v>
      </c>
      <c r="R136" s="28"/>
      <c r="S136" s="28"/>
      <c r="T136" s="88"/>
      <c r="V136" s="33"/>
      <c r="X136" s="38" t="s">
        <v>46</v>
      </c>
      <c r="Y136" s="42" t="s">
        <v>85</v>
      </c>
      <c r="Z136" s="42"/>
      <c r="AA136" s="31"/>
      <c r="AB136" s="31"/>
      <c r="AC136" s="34"/>
    </row>
    <row r="137" spans="1:29" s="36" customFormat="1" ht="12.75" customHeight="1">
      <c r="A137" s="40" t="s">
        <v>50</v>
      </c>
      <c r="B137" s="41" t="s">
        <v>966</v>
      </c>
      <c r="C137" s="45"/>
      <c r="D137" s="45"/>
      <c r="E137" s="88"/>
      <c r="G137" s="31"/>
      <c r="I137" s="29" t="s">
        <v>50</v>
      </c>
      <c r="J137" s="42" t="s">
        <v>967</v>
      </c>
      <c r="K137" s="42"/>
      <c r="L137" s="46" t="s">
        <v>65</v>
      </c>
      <c r="M137" s="43"/>
      <c r="N137" s="34"/>
      <c r="O137" s="35"/>
      <c r="P137" s="40" t="s">
        <v>50</v>
      </c>
      <c r="Q137" s="41" t="s">
        <v>567</v>
      </c>
      <c r="R137" s="45"/>
      <c r="S137" s="45"/>
      <c r="T137" s="88"/>
      <c r="V137" s="31"/>
      <c r="X137" s="29" t="s">
        <v>50</v>
      </c>
      <c r="Y137" s="42" t="s">
        <v>298</v>
      </c>
      <c r="Z137" s="42"/>
      <c r="AA137" s="46" t="s">
        <v>65</v>
      </c>
      <c r="AB137" s="43"/>
      <c r="AC137" s="34"/>
    </row>
    <row r="138" spans="1:29" s="36" customFormat="1" ht="12.75" customHeight="1">
      <c r="A138" s="47"/>
      <c r="B138" s="45"/>
      <c r="C138" s="45"/>
      <c r="D138" s="45"/>
      <c r="E138" s="88"/>
      <c r="F138" s="29" t="s">
        <v>40</v>
      </c>
      <c r="G138" s="30" t="s">
        <v>968</v>
      </c>
      <c r="I138" s="31"/>
      <c r="K138" s="48" t="s">
        <v>69</v>
      </c>
      <c r="L138" s="49" t="s">
        <v>969</v>
      </c>
      <c r="M138" s="43"/>
      <c r="N138" s="34"/>
      <c r="O138" s="35"/>
      <c r="P138" s="47"/>
      <c r="Q138" s="45"/>
      <c r="R138" s="45"/>
      <c r="S138" s="45"/>
      <c r="T138" s="88"/>
      <c r="U138" s="29" t="s">
        <v>40</v>
      </c>
      <c r="V138" s="30" t="s">
        <v>865</v>
      </c>
      <c r="X138" s="31"/>
      <c r="Z138" s="48" t="s">
        <v>69</v>
      </c>
      <c r="AA138" s="52" t="s">
        <v>970</v>
      </c>
      <c r="AB138" s="43"/>
      <c r="AC138" s="34"/>
    </row>
    <row r="139" spans="1:29" s="36" customFormat="1" ht="12.75" customHeight="1">
      <c r="A139" s="37"/>
      <c r="B139" s="50" t="s">
        <v>73</v>
      </c>
      <c r="C139" s="28"/>
      <c r="D139" s="28"/>
      <c r="E139" s="88"/>
      <c r="F139" s="38" t="s">
        <v>43</v>
      </c>
      <c r="G139" s="30" t="s">
        <v>394</v>
      </c>
      <c r="I139" s="31"/>
      <c r="K139" s="48" t="s">
        <v>75</v>
      </c>
      <c r="L139" s="49" t="s">
        <v>969</v>
      </c>
      <c r="M139" s="27"/>
      <c r="N139" s="34"/>
      <c r="O139" s="35"/>
      <c r="P139" s="37"/>
      <c r="Q139" s="50" t="s">
        <v>73</v>
      </c>
      <c r="R139" s="28"/>
      <c r="S139" s="28"/>
      <c r="T139" s="88"/>
      <c r="U139" s="38" t="s">
        <v>43</v>
      </c>
      <c r="V139" s="30" t="s">
        <v>971</v>
      </c>
      <c r="X139" s="31"/>
      <c r="Z139" s="48" t="s">
        <v>75</v>
      </c>
      <c r="AA139" s="52" t="s">
        <v>972</v>
      </c>
      <c r="AB139" s="27"/>
      <c r="AC139" s="34"/>
    </row>
    <row r="140" spans="1:29" s="36" customFormat="1" ht="12.75" customHeight="1">
      <c r="A140" s="37"/>
      <c r="B140" s="51" t="s">
        <v>973</v>
      </c>
      <c r="C140" s="28"/>
      <c r="D140" s="28"/>
      <c r="E140" s="88"/>
      <c r="F140" s="38" t="s">
        <v>46</v>
      </c>
      <c r="G140" s="30" t="s">
        <v>974</v>
      </c>
      <c r="I140" s="43"/>
      <c r="K140" s="48" t="s">
        <v>80</v>
      </c>
      <c r="L140" s="49" t="s">
        <v>975</v>
      </c>
      <c r="M140" s="27"/>
      <c r="N140" s="34"/>
      <c r="O140" s="35"/>
      <c r="P140" s="37"/>
      <c r="Q140" s="51" t="s">
        <v>633</v>
      </c>
      <c r="R140" s="28"/>
      <c r="S140" s="28"/>
      <c r="T140" s="88"/>
      <c r="U140" s="38" t="s">
        <v>46</v>
      </c>
      <c r="V140" s="30" t="s">
        <v>710</v>
      </c>
      <c r="X140" s="43"/>
      <c r="Z140" s="48" t="s">
        <v>80</v>
      </c>
      <c r="AA140" s="49" t="s">
        <v>976</v>
      </c>
      <c r="AB140" s="27"/>
      <c r="AC140" s="34"/>
    </row>
    <row r="141" spans="1:29" s="36" customFormat="1" ht="12.75" customHeight="1">
      <c r="A141" s="53"/>
      <c r="B141" s="54"/>
      <c r="C141" s="54"/>
      <c r="D141" s="54"/>
      <c r="E141" s="88"/>
      <c r="F141" s="29" t="s">
        <v>50</v>
      </c>
      <c r="G141" s="41" t="s">
        <v>977</v>
      </c>
      <c r="I141" s="54"/>
      <c r="K141" s="55" t="s">
        <v>86</v>
      </c>
      <c r="L141" s="59" t="s">
        <v>975</v>
      </c>
      <c r="M141" s="54"/>
      <c r="N141" s="57"/>
      <c r="O141" s="58"/>
      <c r="P141" s="53"/>
      <c r="Q141" s="54"/>
      <c r="R141" s="54"/>
      <c r="S141" s="54"/>
      <c r="T141" s="88"/>
      <c r="U141" s="29" t="s">
        <v>50</v>
      </c>
      <c r="V141" s="41" t="s">
        <v>978</v>
      </c>
      <c r="X141" s="54"/>
      <c r="Z141" s="55" t="s">
        <v>86</v>
      </c>
      <c r="AA141" s="59" t="s">
        <v>976</v>
      </c>
      <c r="AB141" s="54"/>
      <c r="AC141" s="57"/>
    </row>
    <row r="142" spans="1:29" ht="4.5" customHeight="1">
      <c r="A142" s="60"/>
      <c r="B142" s="61"/>
      <c r="C142" s="62"/>
      <c r="D142" s="63"/>
      <c r="E142" s="130"/>
      <c r="F142" s="131"/>
      <c r="G142" s="132"/>
      <c r="H142" s="132"/>
      <c r="I142" s="64"/>
      <c r="J142" s="64"/>
      <c r="K142" s="63"/>
      <c r="L142" s="62"/>
      <c r="M142" s="61"/>
      <c r="N142" s="65"/>
      <c r="P142" s="60"/>
      <c r="Q142" s="61"/>
      <c r="R142" s="62"/>
      <c r="S142" s="63"/>
      <c r="T142" s="130"/>
      <c r="U142" s="131"/>
      <c r="V142" s="132"/>
      <c r="W142" s="132"/>
      <c r="X142" s="64"/>
      <c r="Y142" s="64"/>
      <c r="Z142" s="63"/>
      <c r="AA142" s="62"/>
      <c r="AB142" s="61"/>
      <c r="AC142" s="65"/>
    </row>
    <row r="143" spans="1:29" ht="12.75" customHeight="1">
      <c r="A143" s="67"/>
      <c r="B143" s="67" t="s">
        <v>88</v>
      </c>
      <c r="C143" s="68"/>
      <c r="D143" s="68"/>
      <c r="E143" s="69" t="s">
        <v>89</v>
      </c>
      <c r="F143" s="69" t="s">
        <v>90</v>
      </c>
      <c r="G143" s="69" t="s">
        <v>91</v>
      </c>
      <c r="H143" s="69" t="s">
        <v>92</v>
      </c>
      <c r="I143" s="70" t="s">
        <v>93</v>
      </c>
      <c r="J143" s="71"/>
      <c r="K143" s="68" t="s">
        <v>94</v>
      </c>
      <c r="L143" s="68" t="s">
        <v>94</v>
      </c>
      <c r="M143" s="69" t="s">
        <v>88</v>
      </c>
      <c r="N143" s="67" t="s">
        <v>95</v>
      </c>
      <c r="O143" s="24">
        <v>150</v>
      </c>
      <c r="P143" s="67"/>
      <c r="Q143" s="67" t="s">
        <v>88</v>
      </c>
      <c r="R143" s="68"/>
      <c r="S143" s="68"/>
      <c r="T143" s="69" t="s">
        <v>89</v>
      </c>
      <c r="U143" s="69" t="s">
        <v>90</v>
      </c>
      <c r="V143" s="69" t="s">
        <v>91</v>
      </c>
      <c r="W143" s="69" t="s">
        <v>92</v>
      </c>
      <c r="X143" s="70" t="s">
        <v>93</v>
      </c>
      <c r="Y143" s="71"/>
      <c r="Z143" s="68" t="s">
        <v>94</v>
      </c>
      <c r="AA143" s="68" t="s">
        <v>94</v>
      </c>
      <c r="AB143" s="69" t="s">
        <v>88</v>
      </c>
      <c r="AC143" s="67" t="s">
        <v>95</v>
      </c>
    </row>
    <row r="144" spans="1:29" ht="12.75">
      <c r="A144" s="72" t="s">
        <v>95</v>
      </c>
      <c r="B144" s="72" t="s">
        <v>96</v>
      </c>
      <c r="C144" s="73" t="s">
        <v>97</v>
      </c>
      <c r="D144" s="73" t="s">
        <v>97</v>
      </c>
      <c r="E144" s="74" t="s">
        <v>98</v>
      </c>
      <c r="F144" s="74" t="s">
        <v>99</v>
      </c>
      <c r="G144" s="74"/>
      <c r="H144" s="74"/>
      <c r="I144" s="75" t="s">
        <v>97</v>
      </c>
      <c r="J144" s="75" t="s">
        <v>94</v>
      </c>
      <c r="K144" s="73"/>
      <c r="L144" s="73"/>
      <c r="M144" s="72" t="s">
        <v>96</v>
      </c>
      <c r="N144" s="72"/>
      <c r="O144" s="24">
        <v>150</v>
      </c>
      <c r="P144" s="72" t="s">
        <v>95</v>
      </c>
      <c r="Q144" s="72" t="s">
        <v>96</v>
      </c>
      <c r="R144" s="73" t="s">
        <v>97</v>
      </c>
      <c r="S144" s="73" t="s">
        <v>97</v>
      </c>
      <c r="T144" s="74" t="s">
        <v>98</v>
      </c>
      <c r="U144" s="74" t="s">
        <v>99</v>
      </c>
      <c r="V144" s="74"/>
      <c r="W144" s="74"/>
      <c r="X144" s="75" t="s">
        <v>97</v>
      </c>
      <c r="Y144" s="75" t="s">
        <v>94</v>
      </c>
      <c r="Z144" s="73"/>
      <c r="AA144" s="73"/>
      <c r="AB144" s="72" t="s">
        <v>96</v>
      </c>
      <c r="AC144" s="72"/>
    </row>
    <row r="145" spans="1:29" ht="16.5" customHeight="1">
      <c r="A145" s="104">
        <v>-1</v>
      </c>
      <c r="B145" s="105">
        <v>0</v>
      </c>
      <c r="C145" s="133">
        <v>2</v>
      </c>
      <c r="D145" s="133">
        <v>3</v>
      </c>
      <c r="E145" s="134" t="s">
        <v>149</v>
      </c>
      <c r="F145" s="89" t="s">
        <v>69</v>
      </c>
      <c r="G145" s="135" t="s">
        <v>193</v>
      </c>
      <c r="H145" s="136">
        <v>9</v>
      </c>
      <c r="I145" s="90">
        <v>140</v>
      </c>
      <c r="J145" s="90"/>
      <c r="K145" s="133">
        <v>8</v>
      </c>
      <c r="L145" s="133">
        <v>1</v>
      </c>
      <c r="M145" s="77">
        <v>2</v>
      </c>
      <c r="N145" s="76">
        <v>1</v>
      </c>
      <c r="O145" s="24"/>
      <c r="P145" s="104">
        <v>0</v>
      </c>
      <c r="Q145" s="105">
        <v>1</v>
      </c>
      <c r="R145" s="133">
        <v>2</v>
      </c>
      <c r="S145" s="133">
        <v>3</v>
      </c>
      <c r="T145" s="134" t="s">
        <v>100</v>
      </c>
      <c r="U145" s="89" t="s">
        <v>75</v>
      </c>
      <c r="V145" s="135" t="s">
        <v>279</v>
      </c>
      <c r="W145" s="136">
        <v>10</v>
      </c>
      <c r="X145" s="90">
        <v>430</v>
      </c>
      <c r="Y145" s="90"/>
      <c r="Z145" s="133">
        <v>8</v>
      </c>
      <c r="AA145" s="133">
        <v>1</v>
      </c>
      <c r="AB145" s="77">
        <v>1</v>
      </c>
      <c r="AC145" s="76">
        <v>0</v>
      </c>
    </row>
    <row r="146" spans="1:29" ht="16.5" customHeight="1">
      <c r="A146" s="104">
        <v>1</v>
      </c>
      <c r="B146" s="105">
        <v>2</v>
      </c>
      <c r="C146" s="133">
        <v>4</v>
      </c>
      <c r="D146" s="133">
        <v>7</v>
      </c>
      <c r="E146" s="134" t="s">
        <v>882</v>
      </c>
      <c r="F146" s="89" t="s">
        <v>80</v>
      </c>
      <c r="G146" s="137" t="s">
        <v>828</v>
      </c>
      <c r="H146" s="136">
        <v>7</v>
      </c>
      <c r="I146" s="90">
        <v>200</v>
      </c>
      <c r="J146" s="90"/>
      <c r="K146" s="133">
        <v>6</v>
      </c>
      <c r="L146" s="133">
        <v>5</v>
      </c>
      <c r="M146" s="77">
        <v>0</v>
      </c>
      <c r="N146" s="76">
        <v>-1</v>
      </c>
      <c r="O146" s="24"/>
      <c r="P146" s="104">
        <v>0</v>
      </c>
      <c r="Q146" s="105">
        <v>1</v>
      </c>
      <c r="R146" s="133">
        <v>4</v>
      </c>
      <c r="S146" s="133">
        <v>7</v>
      </c>
      <c r="T146" s="134" t="s">
        <v>100</v>
      </c>
      <c r="U146" s="89" t="s">
        <v>75</v>
      </c>
      <c r="V146" s="135" t="s">
        <v>279</v>
      </c>
      <c r="W146" s="136">
        <v>10</v>
      </c>
      <c r="X146" s="90">
        <v>430</v>
      </c>
      <c r="Y146" s="90"/>
      <c r="Z146" s="133">
        <v>6</v>
      </c>
      <c r="AA146" s="133">
        <v>5</v>
      </c>
      <c r="AB146" s="77">
        <v>1</v>
      </c>
      <c r="AC146" s="76">
        <v>0</v>
      </c>
    </row>
    <row r="147" spans="1:29" s="36" customFormat="1" ht="37.5" customHeight="1">
      <c r="A147" s="25"/>
      <c r="B147" s="25"/>
      <c r="C147" s="78"/>
      <c r="D147" s="78"/>
      <c r="E147" s="25"/>
      <c r="F147" s="25"/>
      <c r="G147" s="25"/>
      <c r="H147" s="25"/>
      <c r="I147" s="25"/>
      <c r="J147" s="25"/>
      <c r="K147" s="78"/>
      <c r="L147" s="78"/>
      <c r="M147" s="25"/>
      <c r="N147" s="25"/>
      <c r="O147" s="66"/>
      <c r="P147" s="25"/>
      <c r="Q147" s="25"/>
      <c r="R147" s="78"/>
      <c r="S147" s="78"/>
      <c r="T147" s="25"/>
      <c r="U147" s="25"/>
      <c r="V147" s="25"/>
      <c r="W147" s="25"/>
      <c r="X147" s="25"/>
      <c r="Y147" s="25"/>
      <c r="Z147" s="78"/>
      <c r="AA147" s="78"/>
      <c r="AB147" s="25"/>
      <c r="AC147" s="25"/>
    </row>
    <row r="148" spans="1:29" s="36" customFormat="1" ht="14.25">
      <c r="A148" s="107"/>
      <c r="B148" s="108" t="s">
        <v>30</v>
      </c>
      <c r="C148" s="109"/>
      <c r="D148" s="110"/>
      <c r="E148" s="108"/>
      <c r="F148" s="111" t="s">
        <v>521</v>
      </c>
      <c r="G148" s="112"/>
      <c r="H148" s="112"/>
      <c r="I148" s="113" t="s">
        <v>32</v>
      </c>
      <c r="J148" s="113"/>
      <c r="K148" s="114"/>
      <c r="L148" s="22"/>
      <c r="M148" s="115" t="s">
        <v>33</v>
      </c>
      <c r="N148" s="23"/>
      <c r="O148" s="24">
        <v>150</v>
      </c>
      <c r="P148" s="107"/>
      <c r="Q148" s="108" t="s">
        <v>30</v>
      </c>
      <c r="R148" s="109"/>
      <c r="S148" s="110"/>
      <c r="T148" s="108"/>
      <c r="U148" s="111" t="s">
        <v>550</v>
      </c>
      <c r="V148" s="112"/>
      <c r="W148" s="112"/>
      <c r="X148" s="113" t="s">
        <v>32</v>
      </c>
      <c r="Y148" s="113"/>
      <c r="Z148" s="114"/>
      <c r="AA148" s="22"/>
      <c r="AB148" s="115" t="s">
        <v>35</v>
      </c>
      <c r="AC148" s="23"/>
    </row>
    <row r="149" spans="1:29" s="36" customFormat="1" ht="12.75">
      <c r="A149" s="116"/>
      <c r="B149" s="116"/>
      <c r="C149" s="117"/>
      <c r="D149" s="117"/>
      <c r="E149" s="118"/>
      <c r="F149" s="118"/>
      <c r="G149" s="118"/>
      <c r="H149" s="118"/>
      <c r="I149" s="119" t="s">
        <v>36</v>
      </c>
      <c r="J149" s="119"/>
      <c r="K149" s="114"/>
      <c r="L149" s="22"/>
      <c r="M149" s="115" t="s">
        <v>111</v>
      </c>
      <c r="N149" s="23"/>
      <c r="O149" s="24">
        <v>150</v>
      </c>
      <c r="P149" s="116"/>
      <c r="Q149" s="116"/>
      <c r="R149" s="117"/>
      <c r="S149" s="117"/>
      <c r="T149" s="118"/>
      <c r="U149" s="118"/>
      <c r="V149" s="118"/>
      <c r="W149" s="118"/>
      <c r="X149" s="119" t="s">
        <v>36</v>
      </c>
      <c r="Y149" s="119"/>
      <c r="Z149" s="114"/>
      <c r="AA149" s="22"/>
      <c r="AB149" s="115" t="s">
        <v>112</v>
      </c>
      <c r="AC149" s="23"/>
    </row>
    <row r="150" spans="1:29" s="36" customFormat="1" ht="4.5" customHeight="1">
      <c r="A150" s="120"/>
      <c r="B150" s="121"/>
      <c r="C150" s="122"/>
      <c r="D150" s="123"/>
      <c r="E150" s="124"/>
      <c r="F150" s="125"/>
      <c r="G150" s="126"/>
      <c r="H150" s="126"/>
      <c r="I150" s="127"/>
      <c r="J150" s="127"/>
      <c r="K150" s="123"/>
      <c r="L150" s="122"/>
      <c r="M150" s="122"/>
      <c r="N150" s="128"/>
      <c r="O150" s="24"/>
      <c r="P150" s="120"/>
      <c r="Q150" s="121"/>
      <c r="R150" s="122"/>
      <c r="S150" s="123"/>
      <c r="T150" s="124"/>
      <c r="U150" s="125"/>
      <c r="V150" s="126"/>
      <c r="W150" s="126"/>
      <c r="X150" s="127"/>
      <c r="Y150" s="127"/>
      <c r="Z150" s="129"/>
      <c r="AA150" s="122"/>
      <c r="AB150" s="127"/>
      <c r="AC150" s="128"/>
    </row>
    <row r="151" spans="1:29" s="36" customFormat="1" ht="12.75" customHeight="1">
      <c r="A151" s="26" t="str">
        <f>$A$4</f>
        <v>3 сес.</v>
      </c>
      <c r="B151" s="27"/>
      <c r="C151" s="28"/>
      <c r="D151" s="28"/>
      <c r="E151" s="88"/>
      <c r="F151" s="29" t="s">
        <v>40</v>
      </c>
      <c r="G151" s="30" t="s">
        <v>979</v>
      </c>
      <c r="I151" s="31"/>
      <c r="J151" s="32"/>
      <c r="K151" s="32"/>
      <c r="L151" s="33"/>
      <c r="M151" s="99"/>
      <c r="N151" s="34"/>
      <c r="O151" s="35"/>
      <c r="P151" s="26" t="str">
        <f>$A$4</f>
        <v>3 сес.</v>
      </c>
      <c r="Q151" s="27"/>
      <c r="R151" s="28"/>
      <c r="S151" s="28"/>
      <c r="T151" s="88"/>
      <c r="U151" s="29" t="s">
        <v>40</v>
      </c>
      <c r="V151" s="30" t="s">
        <v>980</v>
      </c>
      <c r="X151" s="31"/>
      <c r="Y151" s="32"/>
      <c r="Z151" s="32"/>
      <c r="AA151" s="33"/>
      <c r="AB151" s="99"/>
      <c r="AC151" s="34"/>
    </row>
    <row r="152" spans="1:29" s="36" customFormat="1" ht="12.75" customHeight="1">
      <c r="A152" s="37"/>
      <c r="B152" s="27"/>
      <c r="C152" s="28"/>
      <c r="D152" s="28"/>
      <c r="E152" s="88"/>
      <c r="F152" s="38" t="s">
        <v>43</v>
      </c>
      <c r="G152" s="30" t="s">
        <v>981</v>
      </c>
      <c r="I152" s="39"/>
      <c r="J152" s="33"/>
      <c r="K152" s="33"/>
      <c r="L152" s="43"/>
      <c r="M152" s="100">
        <f>(LEN(G151&amp;G152&amp;G153&amp;G154)-LEN(SUBSTITUTE(G151&amp;G152&amp;G153&amp;G154,"Т","")))*4+(LEN(G151&amp;G152&amp;G153&amp;G154)-LEN(SUBSTITUTE(G151&amp;G152&amp;G153&amp;G154,"К","")))*3+(LEN(G151&amp;G152&amp;G153&amp;G154)-LEN(SUBSTITUTE(G151&amp;G152&amp;G153&amp;G154,"Д","")))*2+(LEN(G151&amp;G152&amp;G153&amp;G154)-LEN(SUBSTITUTE(G151&amp;G152&amp;G153&amp;G154,"В","")))+0.1</f>
        <v>8.1</v>
      </c>
      <c r="N152" s="101"/>
      <c r="O152" s="35"/>
      <c r="P152" s="37"/>
      <c r="Q152" s="27"/>
      <c r="R152" s="28"/>
      <c r="S152" s="28"/>
      <c r="T152" s="88"/>
      <c r="U152" s="38" t="s">
        <v>43</v>
      </c>
      <c r="V152" s="30" t="s">
        <v>982</v>
      </c>
      <c r="X152" s="39"/>
      <c r="Y152" s="33"/>
      <c r="Z152" s="33"/>
      <c r="AA152" s="43"/>
      <c r="AB152" s="100">
        <f>(LEN(V151&amp;V152&amp;V153&amp;V154)-LEN(SUBSTITUTE(V151&amp;V152&amp;V153&amp;V154,"Т","")))*4+(LEN(V151&amp;V152&amp;V153&amp;V154)-LEN(SUBSTITUTE(V151&amp;V152&amp;V153&amp;V154,"К","")))*3+(LEN(V151&amp;V152&amp;V153&amp;V154)-LEN(SUBSTITUTE(V151&amp;V152&amp;V153&amp;V154,"Д","")))*2+(LEN(V151&amp;V152&amp;V153&amp;V154)-LEN(SUBSTITUTE(V151&amp;V152&amp;V153&amp;V154,"В","")))+0.1</f>
        <v>10.1</v>
      </c>
      <c r="AC152" s="101"/>
    </row>
    <row r="153" spans="1:29" s="36" customFormat="1" ht="12.75" customHeight="1">
      <c r="A153" s="37"/>
      <c r="B153" s="27"/>
      <c r="C153" s="28"/>
      <c r="D153" s="28"/>
      <c r="E153" s="88"/>
      <c r="F153" s="38" t="s">
        <v>46</v>
      </c>
      <c r="G153" s="30" t="s">
        <v>983</v>
      </c>
      <c r="I153" s="31"/>
      <c r="J153" s="33"/>
      <c r="K153" s="33"/>
      <c r="L153" s="102">
        <f>(LEN(B155&amp;B156&amp;B157&amp;B158)-LEN(SUBSTITUTE(B155&amp;B156&amp;B157&amp;B158,"Т","")))*4+(LEN(B155&amp;B156&amp;B157&amp;B158)-LEN(SUBSTITUTE(B155&amp;B156&amp;B157&amp;B158,"К","")))*3+(LEN(B155&amp;B156&amp;B157&amp;B158)-LEN(SUBSTITUTE(B155&amp;B156&amp;B157&amp;B158,"Д","")))*2+(LEN(B155&amp;B156&amp;B157&amp;B158)-LEN(SUBSTITUTE(B155&amp;B156&amp;B157&amp;B158,"В","")))+0.1</f>
        <v>6.1</v>
      </c>
      <c r="M153" s="100" t="s">
        <v>48</v>
      </c>
      <c r="N153" s="103">
        <f>(LEN(J155&amp;J156&amp;J157&amp;J158)-LEN(SUBSTITUTE(J155&amp;J156&amp;J157&amp;J158,"Т","")))*4+(LEN(J155&amp;J156&amp;J157&amp;J158)-LEN(SUBSTITUTE(J155&amp;J156&amp;J157&amp;J158,"К","")))*3+(LEN(J155&amp;J156&amp;J157&amp;J158)-LEN(SUBSTITUTE(J155&amp;J156&amp;J157&amp;J158,"Д","")))*2+(LEN(J155&amp;J156&amp;J157&amp;J158)-LEN(SUBSTITUTE(J155&amp;J156&amp;J157&amp;J158,"В","")))+0.1</f>
        <v>8.1</v>
      </c>
      <c r="O153" s="35"/>
      <c r="P153" s="37"/>
      <c r="Q153" s="27"/>
      <c r="R153" s="28"/>
      <c r="S153" s="28"/>
      <c r="T153" s="88"/>
      <c r="U153" s="38" t="s">
        <v>46</v>
      </c>
      <c r="V153" s="30" t="s">
        <v>161</v>
      </c>
      <c r="X153" s="31"/>
      <c r="Y153" s="33"/>
      <c r="Z153" s="33"/>
      <c r="AA153" s="102">
        <f>(LEN(Q155&amp;Q156&amp;Q157&amp;Q158)-LEN(SUBSTITUTE(Q155&amp;Q156&amp;Q157&amp;Q158,"Т","")))*4+(LEN(Q155&amp;Q156&amp;Q157&amp;Q158)-LEN(SUBSTITUTE(Q155&amp;Q156&amp;Q157&amp;Q158,"К","")))*3+(LEN(Q155&amp;Q156&amp;Q157&amp;Q158)-LEN(SUBSTITUTE(Q155&amp;Q156&amp;Q157&amp;Q158,"Д","")))*2+(LEN(Q155&amp;Q156&amp;Q157&amp;Q158)-LEN(SUBSTITUTE(Q155&amp;Q156&amp;Q157&amp;Q158,"В","")))+0.1</f>
        <v>10.1</v>
      </c>
      <c r="AB153" s="100" t="s">
        <v>48</v>
      </c>
      <c r="AC153" s="103">
        <f>(LEN(Y155&amp;Y156&amp;Y157&amp;Y158)-LEN(SUBSTITUTE(Y155&amp;Y156&amp;Y157&amp;Y158,"Т","")))*4+(LEN(Y155&amp;Y156&amp;Y157&amp;Y158)-LEN(SUBSTITUTE(Y155&amp;Y156&amp;Y157&amp;Y158,"К","")))*3+(LEN(Y155&amp;Y156&amp;Y157&amp;Y158)-LEN(SUBSTITUTE(Y155&amp;Y156&amp;Y157&amp;Y158,"Д","")))*2+(LEN(Y155&amp;Y156&amp;Y157&amp;Y158)-LEN(SUBSTITUTE(Y155&amp;Y156&amp;Y157&amp;Y158,"В","")))+0.1</f>
        <v>12.1</v>
      </c>
    </row>
    <row r="154" spans="1:29" s="36" customFormat="1" ht="12.75" customHeight="1">
      <c r="A154" s="37"/>
      <c r="B154" s="27"/>
      <c r="C154" s="28"/>
      <c r="D154" s="28"/>
      <c r="E154" s="88"/>
      <c r="F154" s="29" t="s">
        <v>50</v>
      </c>
      <c r="G154" s="30" t="s">
        <v>508</v>
      </c>
      <c r="I154" s="31"/>
      <c r="J154" s="33"/>
      <c r="K154" s="33"/>
      <c r="L154" s="43"/>
      <c r="M154" s="100">
        <f>(LEN(G159&amp;G160&amp;G161&amp;G162)-LEN(SUBSTITUTE(G159&amp;G160&amp;G161&amp;G162,"Т","")))*4+(LEN(G159&amp;G160&amp;G161&amp;G162)-LEN(SUBSTITUTE(G159&amp;G160&amp;G161&amp;G162,"К","")))*3+(LEN(G159&amp;G160&amp;G161&amp;G162)-LEN(SUBSTITUTE(G159&amp;G160&amp;G161&amp;G162,"Д","")))*2+(LEN(G159&amp;G160&amp;G161&amp;G162)-LEN(SUBSTITUTE(G159&amp;G160&amp;G161&amp;G162,"В","")))+0.1</f>
        <v>18.1</v>
      </c>
      <c r="N154" s="101"/>
      <c r="O154" s="35"/>
      <c r="P154" s="37"/>
      <c r="Q154" s="27"/>
      <c r="R154" s="28"/>
      <c r="S154" s="28"/>
      <c r="T154" s="88"/>
      <c r="U154" s="29" t="s">
        <v>50</v>
      </c>
      <c r="V154" s="30" t="s">
        <v>296</v>
      </c>
      <c r="X154" s="31"/>
      <c r="Y154" s="33"/>
      <c r="Z154" s="33"/>
      <c r="AA154" s="43"/>
      <c r="AB154" s="100">
        <f>(LEN(V159&amp;V160&amp;V161&amp;V162)-LEN(SUBSTITUTE(V159&amp;V160&amp;V161&amp;V162,"Т","")))*4+(LEN(V159&amp;V160&amp;V161&amp;V162)-LEN(SUBSTITUTE(V159&amp;V160&amp;V161&amp;V162,"К","")))*3+(LEN(V159&amp;V160&amp;V161&amp;V162)-LEN(SUBSTITUTE(V159&amp;V160&amp;V161&amp;V162,"Д","")))*2+(LEN(V159&amp;V160&amp;V161&amp;V162)-LEN(SUBSTITUTE(V159&amp;V160&amp;V161&amp;V162,"В","")))+0.1</f>
        <v>8.1</v>
      </c>
      <c r="AC154" s="101"/>
    </row>
    <row r="155" spans="1:29" s="36" customFormat="1" ht="12.75" customHeight="1">
      <c r="A155" s="40" t="s">
        <v>40</v>
      </c>
      <c r="B155" s="41" t="s">
        <v>502</v>
      </c>
      <c r="C155" s="28"/>
      <c r="D155" s="28"/>
      <c r="E155" s="88"/>
      <c r="G155" s="31"/>
      <c r="I155" s="29" t="s">
        <v>40</v>
      </c>
      <c r="J155" s="42" t="s">
        <v>984</v>
      </c>
      <c r="K155" s="42"/>
      <c r="L155" s="31"/>
      <c r="M155" s="43"/>
      <c r="N155" s="34"/>
      <c r="O155" s="35"/>
      <c r="P155" s="40" t="s">
        <v>40</v>
      </c>
      <c r="Q155" s="41" t="s">
        <v>985</v>
      </c>
      <c r="R155" s="28"/>
      <c r="S155" s="28"/>
      <c r="T155" s="88"/>
      <c r="V155" s="31"/>
      <c r="X155" s="29" t="s">
        <v>40</v>
      </c>
      <c r="Y155" s="42" t="s">
        <v>986</v>
      </c>
      <c r="Z155" s="42"/>
      <c r="AA155" s="31"/>
      <c r="AB155" s="43"/>
      <c r="AC155" s="34"/>
    </row>
    <row r="156" spans="1:29" s="36" customFormat="1" ht="12.75" customHeight="1">
      <c r="A156" s="44" t="s">
        <v>43</v>
      </c>
      <c r="B156" s="41" t="s">
        <v>77</v>
      </c>
      <c r="C156" s="45"/>
      <c r="D156" s="45"/>
      <c r="E156" s="88"/>
      <c r="G156" s="33"/>
      <c r="I156" s="38" t="s">
        <v>43</v>
      </c>
      <c r="J156" s="42" t="s">
        <v>987</v>
      </c>
      <c r="K156" s="42"/>
      <c r="L156" s="31"/>
      <c r="M156" s="43"/>
      <c r="N156" s="34"/>
      <c r="O156" s="35"/>
      <c r="P156" s="44" t="s">
        <v>43</v>
      </c>
      <c r="Q156" s="41" t="s">
        <v>988</v>
      </c>
      <c r="R156" s="45"/>
      <c r="S156" s="45"/>
      <c r="T156" s="88"/>
      <c r="V156" s="33"/>
      <c r="X156" s="38" t="s">
        <v>43</v>
      </c>
      <c r="Y156" s="42" t="s">
        <v>130</v>
      </c>
      <c r="Z156" s="42"/>
      <c r="AA156" s="31"/>
      <c r="AB156" s="43"/>
      <c r="AC156" s="34"/>
    </row>
    <row r="157" spans="1:29" s="36" customFormat="1" ht="12.75" customHeight="1">
      <c r="A157" s="44" t="s">
        <v>46</v>
      </c>
      <c r="B157" s="41" t="s">
        <v>762</v>
      </c>
      <c r="C157" s="28"/>
      <c r="D157" s="28"/>
      <c r="E157" s="88"/>
      <c r="G157" s="33"/>
      <c r="I157" s="38" t="s">
        <v>46</v>
      </c>
      <c r="J157" s="42" t="s">
        <v>301</v>
      </c>
      <c r="K157" s="42"/>
      <c r="L157" s="31"/>
      <c r="M157" s="31"/>
      <c r="N157" s="34"/>
      <c r="O157" s="35"/>
      <c r="P157" s="44" t="s">
        <v>46</v>
      </c>
      <c r="Q157" s="41" t="s">
        <v>736</v>
      </c>
      <c r="R157" s="28"/>
      <c r="S157" s="28"/>
      <c r="T157" s="88"/>
      <c r="V157" s="33"/>
      <c r="X157" s="38" t="s">
        <v>46</v>
      </c>
      <c r="Y157" s="42" t="s">
        <v>989</v>
      </c>
      <c r="Z157" s="42"/>
      <c r="AA157" s="31"/>
      <c r="AB157" s="31"/>
      <c r="AC157" s="34"/>
    </row>
    <row r="158" spans="1:29" s="36" customFormat="1" ht="12.75" customHeight="1">
      <c r="A158" s="40" t="s">
        <v>50</v>
      </c>
      <c r="B158" s="41" t="s">
        <v>990</v>
      </c>
      <c r="C158" s="45"/>
      <c r="D158" s="45"/>
      <c r="E158" s="88"/>
      <c r="G158" s="31"/>
      <c r="I158" s="29" t="s">
        <v>50</v>
      </c>
      <c r="J158" s="42" t="s">
        <v>177</v>
      </c>
      <c r="K158" s="42"/>
      <c r="L158" s="46" t="s">
        <v>65</v>
      </c>
      <c r="M158" s="43"/>
      <c r="N158" s="34"/>
      <c r="O158" s="35"/>
      <c r="P158" s="40" t="s">
        <v>50</v>
      </c>
      <c r="Q158" s="41" t="s">
        <v>168</v>
      </c>
      <c r="R158" s="45"/>
      <c r="S158" s="45"/>
      <c r="T158" s="88"/>
      <c r="V158" s="31"/>
      <c r="X158" s="29" t="s">
        <v>50</v>
      </c>
      <c r="Y158" s="42" t="s">
        <v>758</v>
      </c>
      <c r="Z158" s="42"/>
      <c r="AA158" s="46" t="s">
        <v>65</v>
      </c>
      <c r="AB158" s="43"/>
      <c r="AC158" s="34"/>
    </row>
    <row r="159" spans="1:29" s="36" customFormat="1" ht="12.75" customHeight="1">
      <c r="A159" s="47"/>
      <c r="B159" s="45"/>
      <c r="C159" s="45"/>
      <c r="D159" s="45"/>
      <c r="E159" s="88"/>
      <c r="F159" s="29" t="s">
        <v>40</v>
      </c>
      <c r="G159" s="30" t="s">
        <v>527</v>
      </c>
      <c r="I159" s="31"/>
      <c r="K159" s="48" t="s">
        <v>69</v>
      </c>
      <c r="L159" s="49" t="s">
        <v>991</v>
      </c>
      <c r="M159" s="43"/>
      <c r="N159" s="34"/>
      <c r="O159" s="35"/>
      <c r="P159" s="47"/>
      <c r="Q159" s="45"/>
      <c r="R159" s="45"/>
      <c r="S159" s="45"/>
      <c r="T159" s="88"/>
      <c r="U159" s="29" t="s">
        <v>40</v>
      </c>
      <c r="V159" s="30" t="s">
        <v>358</v>
      </c>
      <c r="X159" s="31"/>
      <c r="Z159" s="48" t="s">
        <v>69</v>
      </c>
      <c r="AA159" s="49" t="s">
        <v>992</v>
      </c>
      <c r="AB159" s="43"/>
      <c r="AC159" s="34"/>
    </row>
    <row r="160" spans="1:29" s="36" customFormat="1" ht="12.75" customHeight="1">
      <c r="A160" s="37"/>
      <c r="B160" s="50" t="s">
        <v>73</v>
      </c>
      <c r="C160" s="28"/>
      <c r="D160" s="28"/>
      <c r="E160" s="88"/>
      <c r="F160" s="38" t="s">
        <v>43</v>
      </c>
      <c r="G160" s="30" t="s">
        <v>993</v>
      </c>
      <c r="I160" s="31"/>
      <c r="K160" s="48" t="s">
        <v>75</v>
      </c>
      <c r="L160" s="52" t="s">
        <v>994</v>
      </c>
      <c r="M160" s="27"/>
      <c r="N160" s="34"/>
      <c r="O160" s="35"/>
      <c r="P160" s="37"/>
      <c r="Q160" s="50" t="s">
        <v>73</v>
      </c>
      <c r="R160" s="28"/>
      <c r="S160" s="28"/>
      <c r="T160" s="88"/>
      <c r="U160" s="38" t="s">
        <v>43</v>
      </c>
      <c r="V160" s="30" t="s">
        <v>230</v>
      </c>
      <c r="X160" s="31"/>
      <c r="Z160" s="48" t="s">
        <v>75</v>
      </c>
      <c r="AA160" s="49" t="s">
        <v>992</v>
      </c>
      <c r="AB160" s="27"/>
      <c r="AC160" s="34"/>
    </row>
    <row r="161" spans="1:29" s="36" customFormat="1" ht="12.75" customHeight="1">
      <c r="A161" s="37"/>
      <c r="B161" s="51" t="s">
        <v>995</v>
      </c>
      <c r="C161" s="28"/>
      <c r="D161" s="28"/>
      <c r="E161" s="88"/>
      <c r="F161" s="38" t="s">
        <v>46</v>
      </c>
      <c r="G161" s="30" t="s">
        <v>284</v>
      </c>
      <c r="I161" s="43"/>
      <c r="K161" s="48" t="s">
        <v>80</v>
      </c>
      <c r="L161" s="49" t="s">
        <v>996</v>
      </c>
      <c r="M161" s="27"/>
      <c r="N161" s="34"/>
      <c r="O161" s="35"/>
      <c r="P161" s="37"/>
      <c r="Q161" s="51" t="s">
        <v>997</v>
      </c>
      <c r="R161" s="28"/>
      <c r="S161" s="28"/>
      <c r="T161" s="88"/>
      <c r="U161" s="38" t="s">
        <v>46</v>
      </c>
      <c r="V161" s="30" t="s">
        <v>825</v>
      </c>
      <c r="X161" s="43"/>
      <c r="Z161" s="48" t="s">
        <v>80</v>
      </c>
      <c r="AA161" s="49" t="s">
        <v>998</v>
      </c>
      <c r="AB161" s="27"/>
      <c r="AC161" s="34"/>
    </row>
    <row r="162" spans="1:29" s="36" customFormat="1" ht="12.75" customHeight="1">
      <c r="A162" s="53"/>
      <c r="B162" s="54"/>
      <c r="C162" s="54"/>
      <c r="D162" s="54"/>
      <c r="E162" s="88"/>
      <c r="F162" s="29" t="s">
        <v>50</v>
      </c>
      <c r="G162" s="41" t="s">
        <v>999</v>
      </c>
      <c r="I162" s="54"/>
      <c r="K162" s="55" t="s">
        <v>86</v>
      </c>
      <c r="L162" s="59" t="s">
        <v>996</v>
      </c>
      <c r="M162" s="54"/>
      <c r="N162" s="57"/>
      <c r="O162" s="58"/>
      <c r="P162" s="53"/>
      <c r="Q162" s="54"/>
      <c r="R162" s="54"/>
      <c r="S162" s="54"/>
      <c r="T162" s="88"/>
      <c r="U162" s="29" t="s">
        <v>50</v>
      </c>
      <c r="V162" s="41" t="s">
        <v>1000</v>
      </c>
      <c r="X162" s="54"/>
      <c r="Z162" s="55" t="s">
        <v>86</v>
      </c>
      <c r="AA162" s="59" t="s">
        <v>998</v>
      </c>
      <c r="AB162" s="54"/>
      <c r="AC162" s="57"/>
    </row>
    <row r="163" spans="1:29" ht="4.5" customHeight="1">
      <c r="A163" s="60"/>
      <c r="B163" s="61"/>
      <c r="C163" s="62"/>
      <c r="D163" s="63"/>
      <c r="E163" s="130"/>
      <c r="F163" s="131"/>
      <c r="G163" s="132"/>
      <c r="H163" s="132"/>
      <c r="I163" s="64"/>
      <c r="J163" s="64"/>
      <c r="K163" s="63"/>
      <c r="L163" s="62"/>
      <c r="M163" s="61"/>
      <c r="N163" s="65"/>
      <c r="P163" s="60"/>
      <c r="Q163" s="61"/>
      <c r="R163" s="62"/>
      <c r="S163" s="63"/>
      <c r="T163" s="130"/>
      <c r="U163" s="131"/>
      <c r="V163" s="132"/>
      <c r="W163" s="132"/>
      <c r="X163" s="64"/>
      <c r="Y163" s="64"/>
      <c r="Z163" s="63"/>
      <c r="AA163" s="62"/>
      <c r="AB163" s="61"/>
      <c r="AC163" s="65"/>
    </row>
    <row r="164" spans="1:29" ht="12.75" customHeight="1">
      <c r="A164" s="67"/>
      <c r="B164" s="67" t="s">
        <v>88</v>
      </c>
      <c r="C164" s="68"/>
      <c r="D164" s="68"/>
      <c r="E164" s="69" t="s">
        <v>89</v>
      </c>
      <c r="F164" s="69" t="s">
        <v>90</v>
      </c>
      <c r="G164" s="69" t="s">
        <v>91</v>
      </c>
      <c r="H164" s="69" t="s">
        <v>92</v>
      </c>
      <c r="I164" s="70" t="s">
        <v>93</v>
      </c>
      <c r="J164" s="71"/>
      <c r="K164" s="68" t="s">
        <v>94</v>
      </c>
      <c r="L164" s="68" t="s">
        <v>94</v>
      </c>
      <c r="M164" s="69" t="s">
        <v>88</v>
      </c>
      <c r="N164" s="67" t="s">
        <v>95</v>
      </c>
      <c r="O164" s="24">
        <v>150</v>
      </c>
      <c r="P164" s="67"/>
      <c r="Q164" s="67" t="s">
        <v>88</v>
      </c>
      <c r="R164" s="68"/>
      <c r="S164" s="68"/>
      <c r="T164" s="69" t="s">
        <v>89</v>
      </c>
      <c r="U164" s="69" t="s">
        <v>90</v>
      </c>
      <c r="V164" s="69" t="s">
        <v>91</v>
      </c>
      <c r="W164" s="69" t="s">
        <v>92</v>
      </c>
      <c r="X164" s="70" t="s">
        <v>93</v>
      </c>
      <c r="Y164" s="71"/>
      <c r="Z164" s="68" t="s">
        <v>94</v>
      </c>
      <c r="AA164" s="68" t="s">
        <v>94</v>
      </c>
      <c r="AB164" s="69" t="s">
        <v>88</v>
      </c>
      <c r="AC164" s="67" t="s">
        <v>95</v>
      </c>
    </row>
    <row r="165" spans="1:29" ht="12.75">
      <c r="A165" s="72" t="s">
        <v>95</v>
      </c>
      <c r="B165" s="72" t="s">
        <v>96</v>
      </c>
      <c r="C165" s="73" t="s">
        <v>97</v>
      </c>
      <c r="D165" s="73" t="s">
        <v>97</v>
      </c>
      <c r="E165" s="74" t="s">
        <v>98</v>
      </c>
      <c r="F165" s="74" t="s">
        <v>99</v>
      </c>
      <c r="G165" s="74"/>
      <c r="H165" s="74"/>
      <c r="I165" s="75" t="s">
        <v>97</v>
      </c>
      <c r="J165" s="75" t="s">
        <v>94</v>
      </c>
      <c r="K165" s="73"/>
      <c r="L165" s="73"/>
      <c r="M165" s="72" t="s">
        <v>96</v>
      </c>
      <c r="N165" s="72"/>
      <c r="O165" s="24">
        <v>150</v>
      </c>
      <c r="P165" s="72" t="s">
        <v>95</v>
      </c>
      <c r="Q165" s="72" t="s">
        <v>96</v>
      </c>
      <c r="R165" s="73" t="s">
        <v>97</v>
      </c>
      <c r="S165" s="73" t="s">
        <v>97</v>
      </c>
      <c r="T165" s="74" t="s">
        <v>98</v>
      </c>
      <c r="U165" s="74" t="s">
        <v>99</v>
      </c>
      <c r="V165" s="74"/>
      <c r="W165" s="74"/>
      <c r="X165" s="75" t="s">
        <v>97</v>
      </c>
      <c r="Y165" s="75" t="s">
        <v>94</v>
      </c>
      <c r="Z165" s="73"/>
      <c r="AA165" s="73"/>
      <c r="AB165" s="72" t="s">
        <v>96</v>
      </c>
      <c r="AC165" s="72"/>
    </row>
    <row r="166" spans="1:29" ht="16.5" customHeight="1">
      <c r="A166" s="104">
        <v>1</v>
      </c>
      <c r="B166" s="105">
        <v>2</v>
      </c>
      <c r="C166" s="133">
        <v>2</v>
      </c>
      <c r="D166" s="133">
        <v>3</v>
      </c>
      <c r="E166" s="134" t="s">
        <v>100</v>
      </c>
      <c r="F166" s="89" t="s">
        <v>75</v>
      </c>
      <c r="G166" s="137" t="s">
        <v>933</v>
      </c>
      <c r="H166" s="136">
        <v>12</v>
      </c>
      <c r="I166" s="90">
        <v>490</v>
      </c>
      <c r="J166" s="90"/>
      <c r="K166" s="133">
        <v>8</v>
      </c>
      <c r="L166" s="133">
        <v>1</v>
      </c>
      <c r="M166" s="77">
        <v>0</v>
      </c>
      <c r="N166" s="76">
        <v>-1</v>
      </c>
      <c r="O166" s="24"/>
      <c r="P166" s="104">
        <v>-2.5</v>
      </c>
      <c r="Q166" s="105">
        <v>0</v>
      </c>
      <c r="R166" s="133">
        <v>2</v>
      </c>
      <c r="S166" s="133">
        <v>6</v>
      </c>
      <c r="T166" s="134" t="s">
        <v>280</v>
      </c>
      <c r="U166" s="89" t="s">
        <v>80</v>
      </c>
      <c r="V166" s="137" t="s">
        <v>353</v>
      </c>
      <c r="W166" s="136">
        <v>7</v>
      </c>
      <c r="X166" s="90"/>
      <c r="Y166" s="90">
        <v>90</v>
      </c>
      <c r="Z166" s="133">
        <v>5</v>
      </c>
      <c r="AA166" s="133">
        <v>3</v>
      </c>
      <c r="AB166" s="77">
        <v>2</v>
      </c>
      <c r="AC166" s="76">
        <v>2.5</v>
      </c>
    </row>
    <row r="167" spans="1:29" ht="16.5" customHeight="1">
      <c r="A167" s="104">
        <v>-1</v>
      </c>
      <c r="B167" s="105">
        <v>0</v>
      </c>
      <c r="C167" s="133">
        <v>4</v>
      </c>
      <c r="D167" s="133">
        <v>7</v>
      </c>
      <c r="E167" s="134" t="s">
        <v>100</v>
      </c>
      <c r="F167" s="89" t="s">
        <v>69</v>
      </c>
      <c r="G167" s="135" t="s">
        <v>858</v>
      </c>
      <c r="H167" s="136">
        <v>10</v>
      </c>
      <c r="I167" s="90">
        <v>430</v>
      </c>
      <c r="J167" s="90"/>
      <c r="K167" s="133">
        <v>6</v>
      </c>
      <c r="L167" s="133">
        <v>5</v>
      </c>
      <c r="M167" s="77">
        <v>2</v>
      </c>
      <c r="N167" s="76">
        <v>1</v>
      </c>
      <c r="O167" s="24"/>
      <c r="P167" s="104">
        <v>2.5</v>
      </c>
      <c r="Q167" s="105">
        <v>2</v>
      </c>
      <c r="R167" s="133">
        <v>8</v>
      </c>
      <c r="S167" s="133">
        <v>4</v>
      </c>
      <c r="T167" s="134" t="s">
        <v>277</v>
      </c>
      <c r="U167" s="89" t="s">
        <v>80</v>
      </c>
      <c r="V167" s="137" t="s">
        <v>353</v>
      </c>
      <c r="W167" s="136">
        <v>7</v>
      </c>
      <c r="X167" s="90">
        <v>100</v>
      </c>
      <c r="Y167" s="90"/>
      <c r="Z167" s="133">
        <v>7</v>
      </c>
      <c r="AA167" s="133">
        <v>1</v>
      </c>
      <c r="AB167" s="77">
        <v>0</v>
      </c>
      <c r="AC167" s="76">
        <v>-2.5</v>
      </c>
    </row>
    <row r="168" spans="1:29" s="36" customFormat="1" ht="37.5" customHeight="1">
      <c r="A168" s="25"/>
      <c r="B168" s="25"/>
      <c r="C168" s="78"/>
      <c r="D168" s="78"/>
      <c r="E168" s="25"/>
      <c r="F168" s="25"/>
      <c r="G168" s="25"/>
      <c r="H168" s="25"/>
      <c r="I168" s="25"/>
      <c r="J168" s="25"/>
      <c r="K168" s="78"/>
      <c r="L168" s="78"/>
      <c r="M168" s="25"/>
      <c r="N168" s="25"/>
      <c r="O168" s="66"/>
      <c r="P168" s="25"/>
      <c r="Q168" s="25"/>
      <c r="R168" s="78"/>
      <c r="S168" s="78"/>
      <c r="T168" s="25"/>
      <c r="U168" s="25"/>
      <c r="V168" s="25"/>
      <c r="W168" s="25"/>
      <c r="X168" s="25"/>
      <c r="Y168" s="25"/>
      <c r="Z168" s="78"/>
      <c r="AA168" s="78"/>
      <c r="AB168" s="25"/>
      <c r="AC168" s="25"/>
    </row>
    <row r="169" spans="1:29" s="36" customFormat="1" ht="14.25">
      <c r="A169" s="107"/>
      <c r="B169" s="108" t="s">
        <v>30</v>
      </c>
      <c r="C169" s="109"/>
      <c r="D169" s="110"/>
      <c r="E169" s="108"/>
      <c r="F169" s="111" t="s">
        <v>551</v>
      </c>
      <c r="G169" s="112"/>
      <c r="H169" s="112"/>
      <c r="I169" s="113" t="s">
        <v>32</v>
      </c>
      <c r="J169" s="113"/>
      <c r="K169" s="114"/>
      <c r="L169" s="22"/>
      <c r="M169" s="115" t="s">
        <v>108</v>
      </c>
      <c r="N169" s="23"/>
      <c r="O169" s="24">
        <v>150</v>
      </c>
      <c r="P169" s="107"/>
      <c r="Q169" s="108" t="s">
        <v>30</v>
      </c>
      <c r="R169" s="109"/>
      <c r="S169" s="110"/>
      <c r="T169" s="108"/>
      <c r="U169" s="111" t="s">
        <v>581</v>
      </c>
      <c r="V169" s="112"/>
      <c r="W169" s="112"/>
      <c r="X169" s="113" t="s">
        <v>32</v>
      </c>
      <c r="Y169" s="113"/>
      <c r="Z169" s="114"/>
      <c r="AA169" s="22"/>
      <c r="AB169" s="115" t="s">
        <v>110</v>
      </c>
      <c r="AC169" s="23"/>
    </row>
    <row r="170" spans="1:29" s="36" customFormat="1" ht="12.75">
      <c r="A170" s="116"/>
      <c r="B170" s="116"/>
      <c r="C170" s="117"/>
      <c r="D170" s="117"/>
      <c r="E170" s="118"/>
      <c r="F170" s="118"/>
      <c r="G170" s="118"/>
      <c r="H170" s="118"/>
      <c r="I170" s="119" t="s">
        <v>36</v>
      </c>
      <c r="J170" s="119"/>
      <c r="K170" s="114"/>
      <c r="L170" s="22"/>
      <c r="M170" s="115" t="s">
        <v>37</v>
      </c>
      <c r="N170" s="23"/>
      <c r="O170" s="24">
        <v>150</v>
      </c>
      <c r="P170" s="116"/>
      <c r="Q170" s="116"/>
      <c r="R170" s="117"/>
      <c r="S170" s="117"/>
      <c r="T170" s="118"/>
      <c r="U170" s="118"/>
      <c r="V170" s="118"/>
      <c r="W170" s="118"/>
      <c r="X170" s="119" t="s">
        <v>36</v>
      </c>
      <c r="Y170" s="119"/>
      <c r="Z170" s="114"/>
      <c r="AA170" s="22"/>
      <c r="AB170" s="115" t="s">
        <v>38</v>
      </c>
      <c r="AC170" s="23"/>
    </row>
    <row r="171" spans="1:30" ht="4.5" customHeight="1">
      <c r="A171" s="120"/>
      <c r="B171" s="121"/>
      <c r="C171" s="122"/>
      <c r="D171" s="123"/>
      <c r="E171" s="124"/>
      <c r="F171" s="125"/>
      <c r="G171" s="126"/>
      <c r="H171" s="126"/>
      <c r="I171" s="127"/>
      <c r="J171" s="127"/>
      <c r="K171" s="123"/>
      <c r="L171" s="122"/>
      <c r="M171" s="121"/>
      <c r="N171" s="128"/>
      <c r="O171" s="24"/>
      <c r="P171" s="120"/>
      <c r="Q171" s="121"/>
      <c r="R171" s="122"/>
      <c r="S171" s="123"/>
      <c r="T171" s="124"/>
      <c r="U171" s="125"/>
      <c r="V171" s="126"/>
      <c r="W171" s="126"/>
      <c r="X171" s="127"/>
      <c r="Y171" s="127"/>
      <c r="Z171" s="129"/>
      <c r="AA171" s="122"/>
      <c r="AB171" s="127"/>
      <c r="AC171" s="128"/>
      <c r="AD171" s="36"/>
    </row>
    <row r="172" spans="1:29" s="36" customFormat="1" ht="12.75" customHeight="1">
      <c r="A172" s="26" t="str">
        <f>$A$4</f>
        <v>3 сес.</v>
      </c>
      <c r="B172" s="27"/>
      <c r="C172" s="28"/>
      <c r="D172" s="28"/>
      <c r="E172" s="88"/>
      <c r="F172" s="29" t="s">
        <v>40</v>
      </c>
      <c r="G172" s="30" t="s">
        <v>1001</v>
      </c>
      <c r="I172" s="31"/>
      <c r="J172" s="32"/>
      <c r="K172" s="32"/>
      <c r="L172" s="33"/>
      <c r="M172" s="99"/>
      <c r="N172" s="34"/>
      <c r="O172" s="35"/>
      <c r="P172" s="26" t="str">
        <f>$A$4</f>
        <v>3 сес.</v>
      </c>
      <c r="Q172" s="27"/>
      <c r="R172" s="28"/>
      <c r="S172" s="28"/>
      <c r="T172" s="88"/>
      <c r="U172" s="29" t="s">
        <v>40</v>
      </c>
      <c r="V172" s="30" t="s">
        <v>314</v>
      </c>
      <c r="X172" s="31"/>
      <c r="Y172" s="32"/>
      <c r="Z172" s="32"/>
      <c r="AA172" s="33"/>
      <c r="AB172" s="99"/>
      <c r="AC172" s="34"/>
    </row>
    <row r="173" spans="1:29" s="36" customFormat="1" ht="12.75" customHeight="1">
      <c r="A173" s="37"/>
      <c r="B173" s="27"/>
      <c r="C173" s="28"/>
      <c r="D173" s="28"/>
      <c r="E173" s="88"/>
      <c r="F173" s="38" t="s">
        <v>43</v>
      </c>
      <c r="G173" s="30" t="s">
        <v>463</v>
      </c>
      <c r="I173" s="39"/>
      <c r="J173" s="33"/>
      <c r="K173" s="33"/>
      <c r="L173" s="43"/>
      <c r="M173" s="100">
        <f>(LEN(G172&amp;G173&amp;G174&amp;G175)-LEN(SUBSTITUTE(G172&amp;G173&amp;G174&amp;G175,"Т","")))*4+(LEN(G172&amp;G173&amp;G174&amp;G175)-LEN(SUBSTITUTE(G172&amp;G173&amp;G174&amp;G175,"К","")))*3+(LEN(G172&amp;G173&amp;G174&amp;G175)-LEN(SUBSTITUTE(G172&amp;G173&amp;G174&amp;G175,"Д","")))*2+(LEN(G172&amp;G173&amp;G174&amp;G175)-LEN(SUBSTITUTE(G172&amp;G173&amp;G174&amp;G175,"В","")))+0.1</f>
        <v>10.1</v>
      </c>
      <c r="N173" s="101"/>
      <c r="O173" s="35"/>
      <c r="P173" s="37"/>
      <c r="Q173" s="27"/>
      <c r="R173" s="28"/>
      <c r="S173" s="28"/>
      <c r="T173" s="88"/>
      <c r="U173" s="38" t="s">
        <v>43</v>
      </c>
      <c r="V173" s="30" t="s">
        <v>211</v>
      </c>
      <c r="X173" s="39"/>
      <c r="Y173" s="33"/>
      <c r="Z173" s="33"/>
      <c r="AA173" s="43"/>
      <c r="AB173" s="100">
        <f>(LEN(V172&amp;V173&amp;V174&amp;V175)-LEN(SUBSTITUTE(V172&amp;V173&amp;V174&amp;V175,"Т","")))*4+(LEN(V172&amp;V173&amp;V174&amp;V175)-LEN(SUBSTITUTE(V172&amp;V173&amp;V174&amp;V175,"К","")))*3+(LEN(V172&amp;V173&amp;V174&amp;V175)-LEN(SUBSTITUTE(V172&amp;V173&amp;V174&amp;V175,"Д","")))*2+(LEN(V172&amp;V173&amp;V174&amp;V175)-LEN(SUBSTITUTE(V172&amp;V173&amp;V174&amp;V175,"В","")))+0.1</f>
        <v>5.1</v>
      </c>
      <c r="AC173" s="101"/>
    </row>
    <row r="174" spans="1:29" s="36" customFormat="1" ht="12.75" customHeight="1">
      <c r="A174" s="37"/>
      <c r="B174" s="27"/>
      <c r="C174" s="28"/>
      <c r="D174" s="28"/>
      <c r="E174" s="88"/>
      <c r="F174" s="38" t="s">
        <v>46</v>
      </c>
      <c r="G174" s="30" t="s">
        <v>1002</v>
      </c>
      <c r="I174" s="31"/>
      <c r="J174" s="33"/>
      <c r="K174" s="33"/>
      <c r="L174" s="102">
        <f>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</f>
        <v>5.1</v>
      </c>
      <c r="M174" s="100" t="s">
        <v>48</v>
      </c>
      <c r="N174" s="103">
        <f>(LEN(J176&amp;J177&amp;J178&amp;J179)-LEN(SUBSTITUTE(J176&amp;J177&amp;J178&amp;J179,"Т","")))*4+(LEN(J176&amp;J177&amp;J178&amp;J179)-LEN(SUBSTITUTE(J176&amp;J177&amp;J178&amp;J179,"К","")))*3+(LEN(J176&amp;J177&amp;J178&amp;J179)-LEN(SUBSTITUTE(J176&amp;J177&amp;J178&amp;J179,"Д","")))*2+(LEN(J176&amp;J177&amp;J178&amp;J179)-LEN(SUBSTITUTE(J176&amp;J177&amp;J178&amp;J179,"В","")))+0.1</f>
        <v>9.1</v>
      </c>
      <c r="O174" s="35"/>
      <c r="P174" s="37"/>
      <c r="Q174" s="27"/>
      <c r="R174" s="28"/>
      <c r="S174" s="28"/>
      <c r="T174" s="88"/>
      <c r="U174" s="38" t="s">
        <v>46</v>
      </c>
      <c r="V174" s="30" t="s">
        <v>54</v>
      </c>
      <c r="X174" s="31"/>
      <c r="Y174" s="33"/>
      <c r="Z174" s="33"/>
      <c r="AA174" s="102">
        <f>(LEN(Q176&amp;Q177&amp;Q178&amp;Q179)-LEN(SUBSTITUTE(Q176&amp;Q177&amp;Q178&amp;Q179,"Т","")))*4+(LEN(Q176&amp;Q177&amp;Q178&amp;Q179)-LEN(SUBSTITUTE(Q176&amp;Q177&amp;Q178&amp;Q179,"К","")))*3+(LEN(Q176&amp;Q177&amp;Q178&amp;Q179)-LEN(SUBSTITUTE(Q176&amp;Q177&amp;Q178&amp;Q179,"Д","")))*2+(LEN(Q176&amp;Q177&amp;Q178&amp;Q179)-LEN(SUBSTITUTE(Q176&amp;Q177&amp;Q178&amp;Q179,"В","")))+0.1</f>
        <v>14.1</v>
      </c>
      <c r="AB174" s="100" t="s">
        <v>48</v>
      </c>
      <c r="AC174" s="103">
        <f>(LEN(Y176&amp;Y177&amp;Y178&amp;Y179)-LEN(SUBSTITUTE(Y176&amp;Y177&amp;Y178&amp;Y179,"Т","")))*4+(LEN(Y176&amp;Y177&amp;Y178&amp;Y179)-LEN(SUBSTITUTE(Y176&amp;Y177&amp;Y178&amp;Y179,"К","")))*3+(LEN(Y176&amp;Y177&amp;Y178&amp;Y179)-LEN(SUBSTITUTE(Y176&amp;Y177&amp;Y178&amp;Y179,"Д","")))*2+(LEN(Y176&amp;Y177&amp;Y178&amp;Y179)-LEN(SUBSTITUTE(Y176&amp;Y177&amp;Y178&amp;Y179,"В","")))+0.1</f>
        <v>5.1</v>
      </c>
    </row>
    <row r="175" spans="1:29" s="36" customFormat="1" ht="12.75" customHeight="1">
      <c r="A175" s="37"/>
      <c r="B175" s="27"/>
      <c r="C175" s="28"/>
      <c r="D175" s="28"/>
      <c r="E175" s="88"/>
      <c r="F175" s="29" t="s">
        <v>50</v>
      </c>
      <c r="G175" s="30" t="s">
        <v>607</v>
      </c>
      <c r="I175" s="31"/>
      <c r="J175" s="33"/>
      <c r="K175" s="33"/>
      <c r="L175" s="43"/>
      <c r="M175" s="100">
        <f>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</f>
        <v>16.1</v>
      </c>
      <c r="N175" s="101"/>
      <c r="O175" s="35"/>
      <c r="P175" s="37"/>
      <c r="Q175" s="27"/>
      <c r="R175" s="28"/>
      <c r="S175" s="28"/>
      <c r="T175" s="88"/>
      <c r="U175" s="29" t="s">
        <v>50</v>
      </c>
      <c r="V175" s="30" t="s">
        <v>1003</v>
      </c>
      <c r="X175" s="31"/>
      <c r="Y175" s="33"/>
      <c r="Z175" s="33"/>
      <c r="AA175" s="43"/>
      <c r="AB175" s="100">
        <f>(LEN(V180&amp;V181&amp;V182&amp;V183)-LEN(SUBSTITUTE(V180&amp;V181&amp;V182&amp;V183,"Т","")))*4+(LEN(V180&amp;V181&amp;V182&amp;V183)-LEN(SUBSTITUTE(V180&amp;V181&amp;V182&amp;V183,"К","")))*3+(LEN(V180&amp;V181&amp;V182&amp;V183)-LEN(SUBSTITUTE(V180&amp;V181&amp;V182&amp;V183,"Д","")))*2+(LEN(V180&amp;V181&amp;V182&amp;V183)-LEN(SUBSTITUTE(V180&amp;V181&amp;V182&amp;V183,"В","")))+0.1</f>
        <v>16.1</v>
      </c>
      <c r="AC175" s="101"/>
    </row>
    <row r="176" spans="1:29" s="36" customFormat="1" ht="12.75" customHeight="1">
      <c r="A176" s="40" t="s">
        <v>40</v>
      </c>
      <c r="B176" s="41" t="s">
        <v>309</v>
      </c>
      <c r="C176" s="28"/>
      <c r="D176" s="28"/>
      <c r="E176" s="88"/>
      <c r="G176" s="31"/>
      <c r="I176" s="29" t="s">
        <v>40</v>
      </c>
      <c r="J176" s="42" t="s">
        <v>296</v>
      </c>
      <c r="K176" s="42"/>
      <c r="L176" s="31"/>
      <c r="M176" s="43"/>
      <c r="N176" s="34"/>
      <c r="O176" s="35"/>
      <c r="P176" s="40" t="s">
        <v>40</v>
      </c>
      <c r="Q176" s="41" t="s">
        <v>466</v>
      </c>
      <c r="R176" s="28"/>
      <c r="S176" s="28"/>
      <c r="T176" s="88"/>
      <c r="V176" s="31"/>
      <c r="X176" s="29" t="s">
        <v>40</v>
      </c>
      <c r="Y176" s="42" t="s">
        <v>1004</v>
      </c>
      <c r="Z176" s="42"/>
      <c r="AA176" s="31"/>
      <c r="AB176" s="43"/>
      <c r="AC176" s="34"/>
    </row>
    <row r="177" spans="1:29" s="36" customFormat="1" ht="12.75" customHeight="1">
      <c r="A177" s="44" t="s">
        <v>43</v>
      </c>
      <c r="B177" s="41" t="s">
        <v>1005</v>
      </c>
      <c r="C177" s="45"/>
      <c r="D177" s="45"/>
      <c r="E177" s="88"/>
      <c r="G177" s="33"/>
      <c r="I177" s="38" t="s">
        <v>43</v>
      </c>
      <c r="J177" s="42" t="s">
        <v>1006</v>
      </c>
      <c r="K177" s="42"/>
      <c r="L177" s="31"/>
      <c r="M177" s="43"/>
      <c r="N177" s="34"/>
      <c r="O177" s="35"/>
      <c r="P177" s="44" t="s">
        <v>43</v>
      </c>
      <c r="Q177" s="41" t="s">
        <v>1007</v>
      </c>
      <c r="R177" s="45"/>
      <c r="S177" s="45"/>
      <c r="T177" s="88"/>
      <c r="V177" s="33"/>
      <c r="X177" s="38" t="s">
        <v>43</v>
      </c>
      <c r="Y177" s="42" t="s">
        <v>842</v>
      </c>
      <c r="Z177" s="42"/>
      <c r="AA177" s="31"/>
      <c r="AB177" s="43"/>
      <c r="AC177" s="34"/>
    </row>
    <row r="178" spans="1:29" s="36" customFormat="1" ht="12.75" customHeight="1">
      <c r="A178" s="44" t="s">
        <v>46</v>
      </c>
      <c r="B178" s="41" t="s">
        <v>1008</v>
      </c>
      <c r="C178" s="28"/>
      <c r="D178" s="28"/>
      <c r="E178" s="88"/>
      <c r="G178" s="33"/>
      <c r="I178" s="38" t="s">
        <v>46</v>
      </c>
      <c r="J178" s="42" t="s">
        <v>433</v>
      </c>
      <c r="K178" s="42"/>
      <c r="L178" s="31"/>
      <c r="M178" s="31"/>
      <c r="N178" s="34"/>
      <c r="O178" s="35"/>
      <c r="P178" s="44" t="s">
        <v>46</v>
      </c>
      <c r="Q178" s="41" t="s">
        <v>51</v>
      </c>
      <c r="R178" s="28"/>
      <c r="S178" s="28"/>
      <c r="T178" s="88"/>
      <c r="V178" s="33"/>
      <c r="X178" s="38" t="s">
        <v>46</v>
      </c>
      <c r="Y178" s="42" t="s">
        <v>1009</v>
      </c>
      <c r="Z178" s="42"/>
      <c r="AA178" s="31"/>
      <c r="AB178" s="31"/>
      <c r="AC178" s="34"/>
    </row>
    <row r="179" spans="1:29" s="36" customFormat="1" ht="12.75" customHeight="1">
      <c r="A179" s="40" t="s">
        <v>50</v>
      </c>
      <c r="B179" s="41" t="s">
        <v>558</v>
      </c>
      <c r="C179" s="45"/>
      <c r="D179" s="45"/>
      <c r="E179" s="88"/>
      <c r="G179" s="31"/>
      <c r="I179" s="29" t="s">
        <v>50</v>
      </c>
      <c r="J179" s="42" t="s">
        <v>293</v>
      </c>
      <c r="K179" s="42"/>
      <c r="L179" s="46" t="s">
        <v>65</v>
      </c>
      <c r="M179" s="43"/>
      <c r="N179" s="34"/>
      <c r="O179" s="35"/>
      <c r="P179" s="40" t="s">
        <v>50</v>
      </c>
      <c r="Q179" s="41" t="s">
        <v>1010</v>
      </c>
      <c r="R179" s="45"/>
      <c r="S179" s="45"/>
      <c r="T179" s="88"/>
      <c r="V179" s="31"/>
      <c r="X179" s="29" t="s">
        <v>50</v>
      </c>
      <c r="Y179" s="42" t="s">
        <v>842</v>
      </c>
      <c r="Z179" s="42"/>
      <c r="AA179" s="46" t="s">
        <v>65</v>
      </c>
      <c r="AB179" s="43"/>
      <c r="AC179" s="34"/>
    </row>
    <row r="180" spans="1:29" s="36" customFormat="1" ht="12.75" customHeight="1">
      <c r="A180" s="47"/>
      <c r="B180" s="45"/>
      <c r="C180" s="45"/>
      <c r="D180" s="45"/>
      <c r="E180" s="88"/>
      <c r="F180" s="29" t="s">
        <v>40</v>
      </c>
      <c r="G180" s="30" t="s">
        <v>1011</v>
      </c>
      <c r="I180" s="31"/>
      <c r="K180" s="48" t="s">
        <v>69</v>
      </c>
      <c r="L180" s="49" t="s">
        <v>1012</v>
      </c>
      <c r="M180" s="43"/>
      <c r="N180" s="34"/>
      <c r="O180" s="35"/>
      <c r="P180" s="47"/>
      <c r="Q180" s="45"/>
      <c r="R180" s="45"/>
      <c r="S180" s="45"/>
      <c r="T180" s="88"/>
      <c r="U180" s="29" t="s">
        <v>40</v>
      </c>
      <c r="V180" s="30" t="s">
        <v>247</v>
      </c>
      <c r="X180" s="31"/>
      <c r="Z180" s="48" t="s">
        <v>69</v>
      </c>
      <c r="AA180" s="49" t="s">
        <v>1013</v>
      </c>
      <c r="AB180" s="43"/>
      <c r="AC180" s="34"/>
    </row>
    <row r="181" spans="1:29" s="36" customFormat="1" ht="12.75" customHeight="1">
      <c r="A181" s="37"/>
      <c r="B181" s="50" t="s">
        <v>73</v>
      </c>
      <c r="C181" s="28"/>
      <c r="D181" s="28"/>
      <c r="E181" s="88"/>
      <c r="F181" s="38" t="s">
        <v>43</v>
      </c>
      <c r="G181" s="30" t="s">
        <v>671</v>
      </c>
      <c r="I181" s="31"/>
      <c r="K181" s="48" t="s">
        <v>75</v>
      </c>
      <c r="L181" s="49" t="s">
        <v>1012</v>
      </c>
      <c r="M181" s="27"/>
      <c r="N181" s="34"/>
      <c r="O181" s="35"/>
      <c r="P181" s="37"/>
      <c r="Q181" s="50" t="s">
        <v>73</v>
      </c>
      <c r="R181" s="28"/>
      <c r="S181" s="28"/>
      <c r="T181" s="88"/>
      <c r="U181" s="38" t="s">
        <v>43</v>
      </c>
      <c r="V181" s="30" t="s">
        <v>1014</v>
      </c>
      <c r="X181" s="31"/>
      <c r="Z181" s="48" t="s">
        <v>75</v>
      </c>
      <c r="AA181" s="49" t="s">
        <v>1013</v>
      </c>
      <c r="AB181" s="27"/>
      <c r="AC181" s="34"/>
    </row>
    <row r="182" spans="1:29" s="36" customFormat="1" ht="12.75" customHeight="1">
      <c r="A182" s="37"/>
      <c r="B182" s="51" t="s">
        <v>1015</v>
      </c>
      <c r="C182" s="28"/>
      <c r="D182" s="28"/>
      <c r="E182" s="88"/>
      <c r="F182" s="38" t="s">
        <v>46</v>
      </c>
      <c r="G182" s="30" t="s">
        <v>1016</v>
      </c>
      <c r="I182" s="43"/>
      <c r="K182" s="48" t="s">
        <v>80</v>
      </c>
      <c r="L182" s="49" t="s">
        <v>1017</v>
      </c>
      <c r="M182" s="27"/>
      <c r="N182" s="34"/>
      <c r="O182" s="35"/>
      <c r="P182" s="37"/>
      <c r="Q182" s="51" t="s">
        <v>1018</v>
      </c>
      <c r="R182" s="28"/>
      <c r="S182" s="28"/>
      <c r="T182" s="88"/>
      <c r="U182" s="38" t="s">
        <v>46</v>
      </c>
      <c r="V182" s="30" t="s">
        <v>1019</v>
      </c>
      <c r="X182" s="43"/>
      <c r="Z182" s="48" t="s">
        <v>80</v>
      </c>
      <c r="AA182" s="49" t="s">
        <v>1020</v>
      </c>
      <c r="AB182" s="27"/>
      <c r="AC182" s="34"/>
    </row>
    <row r="183" spans="1:29" s="36" customFormat="1" ht="12.75" customHeight="1">
      <c r="A183" s="53"/>
      <c r="B183" s="54"/>
      <c r="C183" s="54"/>
      <c r="D183" s="54"/>
      <c r="E183" s="88"/>
      <c r="F183" s="29" t="s">
        <v>50</v>
      </c>
      <c r="G183" s="41" t="s">
        <v>1021</v>
      </c>
      <c r="I183" s="54"/>
      <c r="K183" s="55" t="s">
        <v>86</v>
      </c>
      <c r="L183" s="59" t="s">
        <v>1017</v>
      </c>
      <c r="M183" s="54"/>
      <c r="N183" s="57"/>
      <c r="O183" s="58"/>
      <c r="P183" s="53"/>
      <c r="Q183" s="54"/>
      <c r="R183" s="54"/>
      <c r="S183" s="54"/>
      <c r="T183" s="88"/>
      <c r="U183" s="29" t="s">
        <v>50</v>
      </c>
      <c r="V183" s="41" t="s">
        <v>53</v>
      </c>
      <c r="X183" s="54"/>
      <c r="Z183" s="55" t="s">
        <v>86</v>
      </c>
      <c r="AA183" s="59" t="s">
        <v>1020</v>
      </c>
      <c r="AB183" s="54"/>
      <c r="AC183" s="57"/>
    </row>
    <row r="184" spans="1:29" ht="4.5" customHeight="1">
      <c r="A184" s="60"/>
      <c r="B184" s="61"/>
      <c r="C184" s="62"/>
      <c r="D184" s="63"/>
      <c r="E184" s="130"/>
      <c r="F184" s="131"/>
      <c r="G184" s="132"/>
      <c r="H184" s="132"/>
      <c r="I184" s="64"/>
      <c r="J184" s="64"/>
      <c r="K184" s="63"/>
      <c r="L184" s="62"/>
      <c r="M184" s="61"/>
      <c r="N184" s="65"/>
      <c r="P184" s="60"/>
      <c r="Q184" s="61"/>
      <c r="R184" s="62"/>
      <c r="S184" s="63"/>
      <c r="T184" s="130"/>
      <c r="U184" s="131"/>
      <c r="V184" s="132"/>
      <c r="W184" s="132"/>
      <c r="X184" s="64"/>
      <c r="Y184" s="64"/>
      <c r="Z184" s="63"/>
      <c r="AA184" s="62"/>
      <c r="AB184" s="61"/>
      <c r="AC184" s="65"/>
    </row>
    <row r="185" spans="1:29" ht="12.75" customHeight="1">
      <c r="A185" s="67"/>
      <c r="B185" s="67" t="s">
        <v>88</v>
      </c>
      <c r="C185" s="68"/>
      <c r="D185" s="68"/>
      <c r="E185" s="69" t="s">
        <v>89</v>
      </c>
      <c r="F185" s="69" t="s">
        <v>90</v>
      </c>
      <c r="G185" s="69" t="s">
        <v>91</v>
      </c>
      <c r="H185" s="69" t="s">
        <v>92</v>
      </c>
      <c r="I185" s="70" t="s">
        <v>93</v>
      </c>
      <c r="J185" s="71"/>
      <c r="K185" s="68" t="s">
        <v>94</v>
      </c>
      <c r="L185" s="68" t="s">
        <v>94</v>
      </c>
      <c r="M185" s="69" t="s">
        <v>88</v>
      </c>
      <c r="N185" s="67" t="s">
        <v>95</v>
      </c>
      <c r="O185" s="24">
        <v>150</v>
      </c>
      <c r="P185" s="67"/>
      <c r="Q185" s="67" t="s">
        <v>88</v>
      </c>
      <c r="R185" s="68"/>
      <c r="S185" s="68"/>
      <c r="T185" s="69" t="s">
        <v>89</v>
      </c>
      <c r="U185" s="69" t="s">
        <v>90</v>
      </c>
      <c r="V185" s="69" t="s">
        <v>91</v>
      </c>
      <c r="W185" s="69" t="s">
        <v>92</v>
      </c>
      <c r="X185" s="70" t="s">
        <v>93</v>
      </c>
      <c r="Y185" s="71"/>
      <c r="Z185" s="68" t="s">
        <v>94</v>
      </c>
      <c r="AA185" s="68" t="s">
        <v>94</v>
      </c>
      <c r="AB185" s="69" t="s">
        <v>88</v>
      </c>
      <c r="AC185" s="67" t="s">
        <v>95</v>
      </c>
    </row>
    <row r="186" spans="1:29" ht="12.75">
      <c r="A186" s="72" t="s">
        <v>95</v>
      </c>
      <c r="B186" s="72" t="s">
        <v>96</v>
      </c>
      <c r="C186" s="73" t="s">
        <v>97</v>
      </c>
      <c r="D186" s="73" t="s">
        <v>97</v>
      </c>
      <c r="E186" s="74" t="s">
        <v>98</v>
      </c>
      <c r="F186" s="74" t="s">
        <v>99</v>
      </c>
      <c r="G186" s="74"/>
      <c r="H186" s="74"/>
      <c r="I186" s="75" t="s">
        <v>97</v>
      </c>
      <c r="J186" s="75" t="s">
        <v>94</v>
      </c>
      <c r="K186" s="73"/>
      <c r="L186" s="73"/>
      <c r="M186" s="72" t="s">
        <v>96</v>
      </c>
      <c r="N186" s="72"/>
      <c r="O186" s="24">
        <v>150</v>
      </c>
      <c r="P186" s="72" t="s">
        <v>95</v>
      </c>
      <c r="Q186" s="72" t="s">
        <v>96</v>
      </c>
      <c r="R186" s="73" t="s">
        <v>97</v>
      </c>
      <c r="S186" s="73" t="s">
        <v>97</v>
      </c>
      <c r="T186" s="74" t="s">
        <v>98</v>
      </c>
      <c r="U186" s="74" t="s">
        <v>99</v>
      </c>
      <c r="V186" s="74"/>
      <c r="W186" s="74"/>
      <c r="X186" s="75" t="s">
        <v>97</v>
      </c>
      <c r="Y186" s="75" t="s">
        <v>94</v>
      </c>
      <c r="Z186" s="73"/>
      <c r="AA186" s="73"/>
      <c r="AB186" s="72" t="s">
        <v>96</v>
      </c>
      <c r="AC186" s="72"/>
    </row>
    <row r="187" spans="1:29" ht="16.5" customHeight="1">
      <c r="A187" s="104">
        <v>0</v>
      </c>
      <c r="B187" s="105">
        <v>1</v>
      </c>
      <c r="C187" s="133">
        <v>2</v>
      </c>
      <c r="D187" s="133">
        <v>6</v>
      </c>
      <c r="E187" s="134" t="s">
        <v>100</v>
      </c>
      <c r="F187" s="89" t="s">
        <v>75</v>
      </c>
      <c r="G187" s="135" t="s">
        <v>1022</v>
      </c>
      <c r="H187" s="136">
        <v>11</v>
      </c>
      <c r="I187" s="90">
        <v>460</v>
      </c>
      <c r="J187" s="90"/>
      <c r="K187" s="133">
        <v>5</v>
      </c>
      <c r="L187" s="133">
        <v>3</v>
      </c>
      <c r="M187" s="77">
        <v>1</v>
      </c>
      <c r="N187" s="76">
        <v>0</v>
      </c>
      <c r="O187" s="24"/>
      <c r="P187" s="104">
        <v>-1</v>
      </c>
      <c r="Q187" s="105">
        <v>0</v>
      </c>
      <c r="R187" s="133">
        <v>2</v>
      </c>
      <c r="S187" s="133">
        <v>6</v>
      </c>
      <c r="T187" s="134" t="s">
        <v>194</v>
      </c>
      <c r="U187" s="89" t="s">
        <v>80</v>
      </c>
      <c r="V187" s="135" t="s">
        <v>278</v>
      </c>
      <c r="W187" s="136">
        <v>9</v>
      </c>
      <c r="X187" s="90">
        <v>100</v>
      </c>
      <c r="Y187" s="90"/>
      <c r="Z187" s="133">
        <v>5</v>
      </c>
      <c r="AA187" s="133">
        <v>3</v>
      </c>
      <c r="AB187" s="77">
        <v>2</v>
      </c>
      <c r="AC187" s="76">
        <v>1</v>
      </c>
    </row>
    <row r="188" spans="1:29" ht="16.5" customHeight="1">
      <c r="A188" s="104">
        <v>0</v>
      </c>
      <c r="B188" s="105">
        <v>1</v>
      </c>
      <c r="C188" s="133">
        <v>8</v>
      </c>
      <c r="D188" s="133">
        <v>4</v>
      </c>
      <c r="E188" s="134" t="s">
        <v>100</v>
      </c>
      <c r="F188" s="89" t="s">
        <v>75</v>
      </c>
      <c r="G188" s="137" t="s">
        <v>103</v>
      </c>
      <c r="H188" s="136">
        <v>11</v>
      </c>
      <c r="I188" s="90">
        <v>460</v>
      </c>
      <c r="J188" s="90"/>
      <c r="K188" s="133">
        <v>7</v>
      </c>
      <c r="L188" s="133">
        <v>1</v>
      </c>
      <c r="M188" s="77">
        <v>1</v>
      </c>
      <c r="N188" s="76">
        <v>0</v>
      </c>
      <c r="O188" s="24"/>
      <c r="P188" s="104">
        <v>1</v>
      </c>
      <c r="Q188" s="105">
        <v>2</v>
      </c>
      <c r="R188" s="133">
        <v>8</v>
      </c>
      <c r="S188" s="133">
        <v>4</v>
      </c>
      <c r="T188" s="134" t="s">
        <v>1023</v>
      </c>
      <c r="U188" s="89" t="s">
        <v>75</v>
      </c>
      <c r="V188" s="137" t="s">
        <v>105</v>
      </c>
      <c r="W188" s="136">
        <v>11</v>
      </c>
      <c r="X188" s="90">
        <v>150</v>
      </c>
      <c r="Y188" s="90"/>
      <c r="Z188" s="133">
        <v>7</v>
      </c>
      <c r="AA188" s="133">
        <v>1</v>
      </c>
      <c r="AB188" s="77">
        <v>0</v>
      </c>
      <c r="AC188" s="76">
        <v>-1</v>
      </c>
    </row>
    <row r="189" spans="1:29" s="36" customFormat="1" ht="21" customHeight="1">
      <c r="A189" s="25"/>
      <c r="B189" s="25"/>
      <c r="C189" s="78"/>
      <c r="D189" s="78"/>
      <c r="E189" s="25"/>
      <c r="F189" s="25"/>
      <c r="G189" s="25"/>
      <c r="H189" s="25"/>
      <c r="I189" s="25"/>
      <c r="J189" s="25"/>
      <c r="K189" s="78"/>
      <c r="L189" s="78"/>
      <c r="M189" s="25"/>
      <c r="N189" s="25"/>
      <c r="O189" s="66"/>
      <c r="P189" s="25"/>
      <c r="Q189" s="25"/>
      <c r="R189" s="78"/>
      <c r="S189" s="78"/>
      <c r="T189" s="25"/>
      <c r="U189" s="25"/>
      <c r="V189" s="25"/>
      <c r="W189" s="25"/>
      <c r="X189" s="25"/>
      <c r="Y189" s="25"/>
      <c r="Z189" s="78"/>
      <c r="AA189" s="78"/>
      <c r="AB189" s="25"/>
      <c r="AC189" s="25"/>
    </row>
    <row r="190" spans="1:29" s="36" customFormat="1" ht="14.25">
      <c r="A190" s="107"/>
      <c r="B190" s="108" t="s">
        <v>30</v>
      </c>
      <c r="C190" s="109"/>
      <c r="D190" s="110"/>
      <c r="E190" s="108"/>
      <c r="F190" s="111" t="s">
        <v>582</v>
      </c>
      <c r="G190" s="112"/>
      <c r="H190" s="112"/>
      <c r="I190" s="113" t="s">
        <v>32</v>
      </c>
      <c r="J190" s="113"/>
      <c r="K190" s="114"/>
      <c r="L190" s="22"/>
      <c r="M190" s="115" t="s">
        <v>33</v>
      </c>
      <c r="N190" s="23"/>
      <c r="O190" s="24">
        <v>150</v>
      </c>
      <c r="P190" s="107"/>
      <c r="Q190" s="108" t="s">
        <v>30</v>
      </c>
      <c r="R190" s="109"/>
      <c r="S190" s="110"/>
      <c r="T190" s="108"/>
      <c r="U190" s="111" t="s">
        <v>612</v>
      </c>
      <c r="V190" s="112"/>
      <c r="W190" s="112"/>
      <c r="X190" s="113" t="s">
        <v>32</v>
      </c>
      <c r="Y190" s="113"/>
      <c r="Z190" s="114"/>
      <c r="AA190" s="22"/>
      <c r="AB190" s="115" t="s">
        <v>35</v>
      </c>
      <c r="AC190" s="23"/>
    </row>
    <row r="191" spans="1:29" s="36" customFormat="1" ht="12.75">
      <c r="A191" s="116"/>
      <c r="B191" s="116"/>
      <c r="C191" s="117"/>
      <c r="D191" s="117"/>
      <c r="E191" s="118"/>
      <c r="F191" s="118"/>
      <c r="G191" s="118"/>
      <c r="H191" s="118"/>
      <c r="I191" s="119" t="s">
        <v>36</v>
      </c>
      <c r="J191" s="119"/>
      <c r="K191" s="114"/>
      <c r="L191" s="22"/>
      <c r="M191" s="115" t="s">
        <v>112</v>
      </c>
      <c r="N191" s="23"/>
      <c r="O191" s="24">
        <v>150</v>
      </c>
      <c r="P191" s="116"/>
      <c r="Q191" s="116"/>
      <c r="R191" s="117"/>
      <c r="S191" s="117"/>
      <c r="T191" s="118"/>
      <c r="U191" s="118"/>
      <c r="V191" s="118"/>
      <c r="W191" s="118"/>
      <c r="X191" s="119" t="s">
        <v>36</v>
      </c>
      <c r="Y191" s="119"/>
      <c r="Z191" s="114"/>
      <c r="AA191" s="22"/>
      <c r="AB191" s="115" t="s">
        <v>37</v>
      </c>
      <c r="AC191" s="23"/>
    </row>
    <row r="192" spans="1:29" s="36" customFormat="1" ht="4.5" customHeight="1">
      <c r="A192" s="120"/>
      <c r="B192" s="121"/>
      <c r="C192" s="122"/>
      <c r="D192" s="123"/>
      <c r="E192" s="124"/>
      <c r="F192" s="125"/>
      <c r="G192" s="126"/>
      <c r="H192" s="126"/>
      <c r="I192" s="127"/>
      <c r="J192" s="127"/>
      <c r="K192" s="123"/>
      <c r="L192" s="122"/>
      <c r="M192" s="121"/>
      <c r="N192" s="128"/>
      <c r="O192" s="24"/>
      <c r="P192" s="120"/>
      <c r="Q192" s="121"/>
      <c r="R192" s="122"/>
      <c r="S192" s="123"/>
      <c r="T192" s="124"/>
      <c r="U192" s="125"/>
      <c r="V192" s="126"/>
      <c r="W192" s="126"/>
      <c r="X192" s="127"/>
      <c r="Y192" s="127"/>
      <c r="Z192" s="123"/>
      <c r="AA192" s="122"/>
      <c r="AB192" s="121"/>
      <c r="AC192" s="128"/>
    </row>
    <row r="193" spans="1:29" s="36" customFormat="1" ht="12.75" customHeight="1">
      <c r="A193" s="26" t="str">
        <f>$A$4</f>
        <v>3 сес.</v>
      </c>
      <c r="B193" s="27"/>
      <c r="C193" s="28"/>
      <c r="D193" s="28"/>
      <c r="E193" s="88"/>
      <c r="F193" s="29" t="s">
        <v>40</v>
      </c>
      <c r="G193" s="30" t="s">
        <v>1024</v>
      </c>
      <c r="I193" s="31"/>
      <c r="J193" s="32"/>
      <c r="K193" s="32"/>
      <c r="L193" s="33"/>
      <c r="M193" s="99"/>
      <c r="N193" s="34"/>
      <c r="O193" s="35"/>
      <c r="P193" s="26" t="str">
        <f>$A$4</f>
        <v>3 сес.</v>
      </c>
      <c r="Q193" s="27"/>
      <c r="R193" s="28"/>
      <c r="S193" s="28"/>
      <c r="T193" s="88"/>
      <c r="U193" s="29" t="s">
        <v>40</v>
      </c>
      <c r="V193" s="30" t="s">
        <v>769</v>
      </c>
      <c r="X193" s="31"/>
      <c r="Y193" s="32"/>
      <c r="Z193" s="32"/>
      <c r="AA193" s="33"/>
      <c r="AB193" s="99"/>
      <c r="AC193" s="34"/>
    </row>
    <row r="194" spans="1:29" s="36" customFormat="1" ht="12.75" customHeight="1">
      <c r="A194" s="37"/>
      <c r="B194" s="27"/>
      <c r="C194" s="28"/>
      <c r="D194" s="28"/>
      <c r="E194" s="88"/>
      <c r="F194" s="38" t="s">
        <v>43</v>
      </c>
      <c r="G194" s="30" t="s">
        <v>492</v>
      </c>
      <c r="I194" s="39"/>
      <c r="J194" s="33"/>
      <c r="K194" s="33"/>
      <c r="L194" s="43"/>
      <c r="M194" s="100">
        <f>(LEN(G193&amp;G194&amp;G195&amp;G196)-LEN(SUBSTITUTE(G193&amp;G194&amp;G195&amp;G196,"Т","")))*4+(LEN(G193&amp;G194&amp;G195&amp;G196)-LEN(SUBSTITUTE(G193&amp;G194&amp;G195&amp;G196,"К","")))*3+(LEN(G193&amp;G194&amp;G195&amp;G196)-LEN(SUBSTITUTE(G193&amp;G194&amp;G195&amp;G196,"Д","")))*2+(LEN(G193&amp;G194&amp;G195&amp;G196)-LEN(SUBSTITUTE(G193&amp;G194&amp;G195&amp;G196,"В","")))+0.1</f>
        <v>12.1</v>
      </c>
      <c r="N194" s="101"/>
      <c r="O194" s="35"/>
      <c r="P194" s="37"/>
      <c r="Q194" s="27"/>
      <c r="R194" s="28"/>
      <c r="S194" s="28"/>
      <c r="T194" s="88"/>
      <c r="U194" s="38" t="s">
        <v>43</v>
      </c>
      <c r="V194" s="30" t="s">
        <v>585</v>
      </c>
      <c r="X194" s="39"/>
      <c r="Y194" s="33"/>
      <c r="Z194" s="33"/>
      <c r="AA194" s="43"/>
      <c r="AB194" s="100">
        <f>(LEN(V193&amp;V194&amp;V195&amp;V196)-LEN(SUBSTITUTE(V193&amp;V194&amp;V195&amp;V196,"Т","")))*4+(LEN(V193&amp;V194&amp;V195&amp;V196)-LEN(SUBSTITUTE(V193&amp;V194&amp;V195&amp;V196,"К","")))*3+(LEN(V193&amp;V194&amp;V195&amp;V196)-LEN(SUBSTITUTE(V193&amp;V194&amp;V195&amp;V196,"Д","")))*2+(LEN(V193&amp;V194&amp;V195&amp;V196)-LEN(SUBSTITUTE(V193&amp;V194&amp;V195&amp;V196,"В","")))+0.1</f>
        <v>9.1</v>
      </c>
      <c r="AC194" s="101"/>
    </row>
    <row r="195" spans="1:29" s="36" customFormat="1" ht="12.75" customHeight="1">
      <c r="A195" s="37"/>
      <c r="B195" s="27"/>
      <c r="C195" s="28"/>
      <c r="D195" s="28"/>
      <c r="E195" s="88"/>
      <c r="F195" s="38" t="s">
        <v>46</v>
      </c>
      <c r="G195" s="30" t="s">
        <v>1025</v>
      </c>
      <c r="I195" s="31"/>
      <c r="J195" s="33"/>
      <c r="K195" s="33"/>
      <c r="L195" s="102">
        <f>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</f>
        <v>19.1</v>
      </c>
      <c r="M195" s="100" t="s">
        <v>48</v>
      </c>
      <c r="N195" s="103">
        <f>(LEN(J197&amp;J198&amp;J199&amp;J200)-LEN(SUBSTITUTE(J197&amp;J198&amp;J199&amp;J200,"Т","")))*4+(LEN(J197&amp;J198&amp;J199&amp;J200)-LEN(SUBSTITUTE(J197&amp;J198&amp;J199&amp;J200,"К","")))*3+(LEN(J197&amp;J198&amp;J199&amp;J200)-LEN(SUBSTITUTE(J197&amp;J198&amp;J199&amp;J200,"Д","")))*2+(LEN(J197&amp;J198&amp;J199&amp;J200)-LEN(SUBSTITUTE(J197&amp;J198&amp;J199&amp;J200,"В","")))+0.1</f>
        <v>4.1</v>
      </c>
      <c r="O195" s="35"/>
      <c r="P195" s="37"/>
      <c r="Q195" s="27"/>
      <c r="R195" s="28"/>
      <c r="S195" s="28"/>
      <c r="T195" s="88"/>
      <c r="U195" s="38" t="s">
        <v>46</v>
      </c>
      <c r="V195" s="30" t="s">
        <v>845</v>
      </c>
      <c r="X195" s="31"/>
      <c r="Y195" s="33"/>
      <c r="Z195" s="33"/>
      <c r="AA195" s="102">
        <f>(LEN(Q197&amp;Q198&amp;Q199&amp;Q200)-LEN(SUBSTITUTE(Q197&amp;Q198&amp;Q199&amp;Q200,"Т","")))*4+(LEN(Q197&amp;Q198&amp;Q199&amp;Q200)-LEN(SUBSTITUTE(Q197&amp;Q198&amp;Q199&amp;Q200,"К","")))*3+(LEN(Q197&amp;Q198&amp;Q199&amp;Q200)-LEN(SUBSTITUTE(Q197&amp;Q198&amp;Q199&amp;Q200,"Д","")))*2+(LEN(Q197&amp;Q198&amp;Q199&amp;Q200)-LEN(SUBSTITUTE(Q197&amp;Q198&amp;Q199&amp;Q200,"В","")))+0.1</f>
        <v>18.1</v>
      </c>
      <c r="AB195" s="100" t="s">
        <v>48</v>
      </c>
      <c r="AC195" s="103">
        <f>(LEN(Y197&amp;Y198&amp;Y199&amp;Y200)-LEN(SUBSTITUTE(Y197&amp;Y198&amp;Y199&amp;Y200,"Т","")))*4+(LEN(Y197&amp;Y198&amp;Y199&amp;Y200)-LEN(SUBSTITUTE(Y197&amp;Y198&amp;Y199&amp;Y200,"К","")))*3+(LEN(Y197&amp;Y198&amp;Y199&amp;Y200)-LEN(SUBSTITUTE(Y197&amp;Y198&amp;Y199&amp;Y200,"Д","")))*2+(LEN(Y197&amp;Y198&amp;Y199&amp;Y200)-LEN(SUBSTITUTE(Y197&amp;Y198&amp;Y199&amp;Y200,"В","")))+0.1</f>
        <v>7.1</v>
      </c>
    </row>
    <row r="196" spans="1:29" s="36" customFormat="1" ht="12.75" customHeight="1">
      <c r="A196" s="37"/>
      <c r="B196" s="27"/>
      <c r="C196" s="28"/>
      <c r="D196" s="28"/>
      <c r="E196" s="88"/>
      <c r="F196" s="29" t="s">
        <v>50</v>
      </c>
      <c r="G196" s="30" t="s">
        <v>1026</v>
      </c>
      <c r="I196" s="31"/>
      <c r="J196" s="33"/>
      <c r="K196" s="33"/>
      <c r="L196" s="43"/>
      <c r="M196" s="100">
        <f>(LEN(G201&amp;G202&amp;G203&amp;G204)-LEN(SUBSTITUTE(G201&amp;G202&amp;G203&amp;G204,"Т","")))*4+(LEN(G201&amp;G202&amp;G203&amp;G204)-LEN(SUBSTITUTE(G201&amp;G202&amp;G203&amp;G204,"К","")))*3+(LEN(G201&amp;G202&amp;G203&amp;G204)-LEN(SUBSTITUTE(G201&amp;G202&amp;G203&amp;G204,"Д","")))*2+(LEN(G201&amp;G202&amp;G203&amp;G204)-LEN(SUBSTITUTE(G201&amp;G202&amp;G203&amp;G204,"В","")))+0.1</f>
        <v>5.1</v>
      </c>
      <c r="N196" s="101"/>
      <c r="O196" s="35"/>
      <c r="P196" s="37"/>
      <c r="Q196" s="27"/>
      <c r="R196" s="28"/>
      <c r="S196" s="28"/>
      <c r="T196" s="88"/>
      <c r="U196" s="29" t="s">
        <v>50</v>
      </c>
      <c r="V196" s="30" t="s">
        <v>488</v>
      </c>
      <c r="X196" s="31"/>
      <c r="Y196" s="33"/>
      <c r="Z196" s="33"/>
      <c r="AA196" s="43"/>
      <c r="AB196" s="100">
        <f>(LEN(V201&amp;V202&amp;V203&amp;V204)-LEN(SUBSTITUTE(V201&amp;V202&amp;V203&amp;V204,"Т","")))*4+(LEN(V201&amp;V202&amp;V203&amp;V204)-LEN(SUBSTITUTE(V201&amp;V202&amp;V203&amp;V204,"К","")))*3+(LEN(V201&amp;V202&amp;V203&amp;V204)-LEN(SUBSTITUTE(V201&amp;V202&amp;V203&amp;V204,"Д","")))*2+(LEN(V201&amp;V202&amp;V203&amp;V204)-LEN(SUBSTITUTE(V201&amp;V202&amp;V203&amp;V204,"В","")))+0.1</f>
        <v>6.1</v>
      </c>
      <c r="AC196" s="101"/>
    </row>
    <row r="197" spans="1:29" s="36" customFormat="1" ht="12.75" customHeight="1">
      <c r="A197" s="40" t="s">
        <v>40</v>
      </c>
      <c r="B197" s="41" t="s">
        <v>500</v>
      </c>
      <c r="C197" s="28"/>
      <c r="D197" s="28"/>
      <c r="E197" s="88"/>
      <c r="G197" s="31"/>
      <c r="I197" s="29" t="s">
        <v>40</v>
      </c>
      <c r="J197" s="42" t="s">
        <v>702</v>
      </c>
      <c r="K197" s="42"/>
      <c r="L197" s="31"/>
      <c r="M197" s="43"/>
      <c r="N197" s="34"/>
      <c r="O197" s="35"/>
      <c r="P197" s="40" t="s">
        <v>40</v>
      </c>
      <c r="Q197" s="41" t="s">
        <v>1027</v>
      </c>
      <c r="R197" s="28"/>
      <c r="S197" s="28"/>
      <c r="T197" s="88"/>
      <c r="V197" s="31"/>
      <c r="X197" s="29" t="s">
        <v>40</v>
      </c>
      <c r="Y197" s="42" t="s">
        <v>705</v>
      </c>
      <c r="Z197" s="42"/>
      <c r="AA197" s="31"/>
      <c r="AB197" s="43"/>
      <c r="AC197" s="34"/>
    </row>
    <row r="198" spans="1:29" s="36" customFormat="1" ht="12.75" customHeight="1">
      <c r="A198" s="44" t="s">
        <v>43</v>
      </c>
      <c r="B198" s="41" t="s">
        <v>1028</v>
      </c>
      <c r="C198" s="45"/>
      <c r="D198" s="45"/>
      <c r="E198" s="88"/>
      <c r="G198" s="33"/>
      <c r="I198" s="38" t="s">
        <v>43</v>
      </c>
      <c r="J198" s="42" t="s">
        <v>699</v>
      </c>
      <c r="K198" s="42"/>
      <c r="L198" s="31"/>
      <c r="M198" s="43"/>
      <c r="N198" s="34"/>
      <c r="O198" s="35"/>
      <c r="P198" s="44" t="s">
        <v>43</v>
      </c>
      <c r="Q198" s="41" t="s">
        <v>1029</v>
      </c>
      <c r="R198" s="45"/>
      <c r="S198" s="45"/>
      <c r="T198" s="88"/>
      <c r="V198" s="33"/>
      <c r="X198" s="38" t="s">
        <v>43</v>
      </c>
      <c r="Y198" s="42" t="s">
        <v>856</v>
      </c>
      <c r="Z198" s="42"/>
      <c r="AA198" s="31"/>
      <c r="AB198" s="43"/>
      <c r="AC198" s="34"/>
    </row>
    <row r="199" spans="1:29" s="36" customFormat="1" ht="12.75" customHeight="1">
      <c r="A199" s="44" t="s">
        <v>46</v>
      </c>
      <c r="B199" s="41" t="s">
        <v>1030</v>
      </c>
      <c r="C199" s="28"/>
      <c r="D199" s="28"/>
      <c r="E199" s="88"/>
      <c r="G199" s="33"/>
      <c r="I199" s="38" t="s">
        <v>46</v>
      </c>
      <c r="J199" s="42" t="s">
        <v>947</v>
      </c>
      <c r="K199" s="42"/>
      <c r="L199" s="31"/>
      <c r="M199" s="31"/>
      <c r="N199" s="34"/>
      <c r="O199" s="35"/>
      <c r="P199" s="44" t="s">
        <v>46</v>
      </c>
      <c r="Q199" s="41" t="s">
        <v>1031</v>
      </c>
      <c r="R199" s="28"/>
      <c r="S199" s="28"/>
      <c r="T199" s="88"/>
      <c r="V199" s="33"/>
      <c r="X199" s="38" t="s">
        <v>46</v>
      </c>
      <c r="Y199" s="42" t="s">
        <v>370</v>
      </c>
      <c r="Z199" s="42"/>
      <c r="AA199" s="31"/>
      <c r="AB199" s="31"/>
      <c r="AC199" s="34"/>
    </row>
    <row r="200" spans="1:29" s="36" customFormat="1" ht="12.75" customHeight="1">
      <c r="A200" s="40" t="s">
        <v>50</v>
      </c>
      <c r="B200" s="41" t="s">
        <v>85</v>
      </c>
      <c r="C200" s="45"/>
      <c r="D200" s="45"/>
      <c r="E200" s="88"/>
      <c r="G200" s="31"/>
      <c r="I200" s="29" t="s">
        <v>50</v>
      </c>
      <c r="J200" s="42" t="s">
        <v>1032</v>
      </c>
      <c r="K200" s="42"/>
      <c r="L200" s="46" t="s">
        <v>65</v>
      </c>
      <c r="M200" s="43"/>
      <c r="N200" s="34"/>
      <c r="O200" s="35"/>
      <c r="P200" s="40" t="s">
        <v>50</v>
      </c>
      <c r="Q200" s="41" t="s">
        <v>37</v>
      </c>
      <c r="R200" s="45"/>
      <c r="S200" s="45"/>
      <c r="T200" s="88"/>
      <c r="V200" s="31"/>
      <c r="X200" s="29" t="s">
        <v>50</v>
      </c>
      <c r="Y200" s="42" t="s">
        <v>1033</v>
      </c>
      <c r="Z200" s="42"/>
      <c r="AA200" s="46" t="s">
        <v>65</v>
      </c>
      <c r="AB200" s="43"/>
      <c r="AC200" s="34"/>
    </row>
    <row r="201" spans="1:29" s="36" customFormat="1" ht="12.75" customHeight="1">
      <c r="A201" s="47"/>
      <c r="B201" s="45"/>
      <c r="C201" s="45"/>
      <c r="D201" s="45"/>
      <c r="E201" s="88"/>
      <c r="F201" s="29" t="s">
        <v>40</v>
      </c>
      <c r="G201" s="30" t="s">
        <v>1034</v>
      </c>
      <c r="I201" s="31"/>
      <c r="K201" s="48" t="s">
        <v>69</v>
      </c>
      <c r="L201" s="49" t="s">
        <v>1035</v>
      </c>
      <c r="M201" s="43"/>
      <c r="N201" s="34"/>
      <c r="O201" s="35"/>
      <c r="P201" s="47"/>
      <c r="Q201" s="45"/>
      <c r="R201" s="45"/>
      <c r="S201" s="45"/>
      <c r="T201" s="88"/>
      <c r="U201" s="29" t="s">
        <v>40</v>
      </c>
      <c r="V201" s="30" t="s">
        <v>51</v>
      </c>
      <c r="X201" s="31"/>
      <c r="Z201" s="48" t="s">
        <v>69</v>
      </c>
      <c r="AA201" s="49" t="s">
        <v>1036</v>
      </c>
      <c r="AB201" s="43"/>
      <c r="AC201" s="34"/>
    </row>
    <row r="202" spans="1:29" s="36" customFormat="1" ht="12.75" customHeight="1">
      <c r="A202" s="37"/>
      <c r="B202" s="50" t="s">
        <v>73</v>
      </c>
      <c r="C202" s="28"/>
      <c r="D202" s="28"/>
      <c r="E202" s="88"/>
      <c r="F202" s="38" t="s">
        <v>43</v>
      </c>
      <c r="G202" s="30" t="s">
        <v>806</v>
      </c>
      <c r="I202" s="31"/>
      <c r="K202" s="48" t="s">
        <v>75</v>
      </c>
      <c r="L202" s="49" t="s">
        <v>1035</v>
      </c>
      <c r="M202" s="27"/>
      <c r="N202" s="34"/>
      <c r="O202" s="35"/>
      <c r="P202" s="37"/>
      <c r="Q202" s="50" t="s">
        <v>73</v>
      </c>
      <c r="R202" s="28"/>
      <c r="S202" s="28"/>
      <c r="T202" s="88"/>
      <c r="U202" s="38" t="s">
        <v>43</v>
      </c>
      <c r="V202" s="30" t="s">
        <v>1037</v>
      </c>
      <c r="X202" s="31"/>
      <c r="Z202" s="48" t="s">
        <v>75</v>
      </c>
      <c r="AA202" s="49" t="s">
        <v>1038</v>
      </c>
      <c r="AB202" s="27"/>
      <c r="AC202" s="34"/>
    </row>
    <row r="203" spans="1:29" s="36" customFormat="1" ht="12.75" customHeight="1">
      <c r="A203" s="37"/>
      <c r="B203" s="51" t="s">
        <v>1039</v>
      </c>
      <c r="C203" s="28"/>
      <c r="D203" s="28"/>
      <c r="E203" s="88"/>
      <c r="F203" s="38" t="s">
        <v>46</v>
      </c>
      <c r="G203" s="30" t="s">
        <v>1040</v>
      </c>
      <c r="I203" s="43"/>
      <c r="K203" s="48" t="s">
        <v>80</v>
      </c>
      <c r="L203" s="49" t="s">
        <v>1041</v>
      </c>
      <c r="M203" s="27"/>
      <c r="N203" s="34"/>
      <c r="O203" s="35"/>
      <c r="P203" s="37"/>
      <c r="Q203" s="51" t="s">
        <v>1042</v>
      </c>
      <c r="R203" s="28"/>
      <c r="S203" s="28"/>
      <c r="T203" s="88"/>
      <c r="U203" s="38" t="s">
        <v>46</v>
      </c>
      <c r="V203" s="30" t="s">
        <v>778</v>
      </c>
      <c r="X203" s="43"/>
      <c r="Z203" s="48" t="s">
        <v>80</v>
      </c>
      <c r="AA203" s="49" t="s">
        <v>1043</v>
      </c>
      <c r="AB203" s="27"/>
      <c r="AC203" s="34"/>
    </row>
    <row r="204" spans="1:29" s="36" customFormat="1" ht="12.75" customHeight="1">
      <c r="A204" s="53"/>
      <c r="B204" s="54"/>
      <c r="C204" s="54"/>
      <c r="D204" s="54"/>
      <c r="E204" s="88"/>
      <c r="F204" s="29" t="s">
        <v>50</v>
      </c>
      <c r="G204" s="41" t="s">
        <v>675</v>
      </c>
      <c r="I204" s="54"/>
      <c r="K204" s="55" t="s">
        <v>86</v>
      </c>
      <c r="L204" s="59" t="s">
        <v>1044</v>
      </c>
      <c r="M204" s="54"/>
      <c r="N204" s="57"/>
      <c r="O204" s="58"/>
      <c r="P204" s="53"/>
      <c r="Q204" s="54"/>
      <c r="R204" s="54"/>
      <c r="S204" s="54"/>
      <c r="T204" s="88"/>
      <c r="U204" s="29" t="s">
        <v>50</v>
      </c>
      <c r="V204" s="41" t="s">
        <v>487</v>
      </c>
      <c r="X204" s="54"/>
      <c r="Z204" s="55" t="s">
        <v>86</v>
      </c>
      <c r="AA204" s="59" t="s">
        <v>1043</v>
      </c>
      <c r="AB204" s="54"/>
      <c r="AC204" s="57"/>
    </row>
    <row r="205" spans="1:29" ht="4.5" customHeight="1">
      <c r="A205" s="60"/>
      <c r="B205" s="61"/>
      <c r="C205" s="62"/>
      <c r="D205" s="63"/>
      <c r="E205" s="130"/>
      <c r="F205" s="131"/>
      <c r="G205" s="132"/>
      <c r="H205" s="132"/>
      <c r="I205" s="64"/>
      <c r="J205" s="64"/>
      <c r="K205" s="63"/>
      <c r="L205" s="62"/>
      <c r="M205" s="61"/>
      <c r="N205" s="65"/>
      <c r="P205" s="60"/>
      <c r="Q205" s="61"/>
      <c r="R205" s="62"/>
      <c r="S205" s="63"/>
      <c r="T205" s="130"/>
      <c r="U205" s="131"/>
      <c r="V205" s="132"/>
      <c r="W205" s="132"/>
      <c r="X205" s="64"/>
      <c r="Y205" s="64"/>
      <c r="Z205" s="63"/>
      <c r="AA205" s="62"/>
      <c r="AB205" s="61"/>
      <c r="AC205" s="65"/>
    </row>
    <row r="206" spans="1:29" ht="12.75" customHeight="1">
      <c r="A206" s="67"/>
      <c r="B206" s="67" t="s">
        <v>88</v>
      </c>
      <c r="C206" s="68"/>
      <c r="D206" s="68"/>
      <c r="E206" s="69" t="s">
        <v>89</v>
      </c>
      <c r="F206" s="69" t="s">
        <v>90</v>
      </c>
      <c r="G206" s="69" t="s">
        <v>91</v>
      </c>
      <c r="H206" s="69" t="s">
        <v>92</v>
      </c>
      <c r="I206" s="70" t="s">
        <v>93</v>
      </c>
      <c r="J206" s="71"/>
      <c r="K206" s="68" t="s">
        <v>94</v>
      </c>
      <c r="L206" s="68" t="s">
        <v>94</v>
      </c>
      <c r="M206" s="69" t="s">
        <v>88</v>
      </c>
      <c r="N206" s="67" t="s">
        <v>95</v>
      </c>
      <c r="O206" s="24">
        <v>150</v>
      </c>
      <c r="P206" s="67"/>
      <c r="Q206" s="67" t="s">
        <v>88</v>
      </c>
      <c r="R206" s="68"/>
      <c r="S206" s="68"/>
      <c r="T206" s="69" t="s">
        <v>89</v>
      </c>
      <c r="U206" s="69" t="s">
        <v>90</v>
      </c>
      <c r="V206" s="69" t="s">
        <v>91</v>
      </c>
      <c r="W206" s="69" t="s">
        <v>92</v>
      </c>
      <c r="X206" s="70" t="s">
        <v>93</v>
      </c>
      <c r="Y206" s="71"/>
      <c r="Z206" s="68" t="s">
        <v>94</v>
      </c>
      <c r="AA206" s="68" t="s">
        <v>94</v>
      </c>
      <c r="AB206" s="69" t="s">
        <v>88</v>
      </c>
      <c r="AC206" s="67" t="s">
        <v>95</v>
      </c>
    </row>
    <row r="207" spans="1:29" ht="12.75">
      <c r="A207" s="72" t="s">
        <v>95</v>
      </c>
      <c r="B207" s="72" t="s">
        <v>96</v>
      </c>
      <c r="C207" s="73" t="s">
        <v>97</v>
      </c>
      <c r="D207" s="73" t="s">
        <v>97</v>
      </c>
      <c r="E207" s="74" t="s">
        <v>98</v>
      </c>
      <c r="F207" s="74" t="s">
        <v>99</v>
      </c>
      <c r="G207" s="74"/>
      <c r="H207" s="74"/>
      <c r="I207" s="75" t="s">
        <v>97</v>
      </c>
      <c r="J207" s="75" t="s">
        <v>94</v>
      </c>
      <c r="K207" s="73"/>
      <c r="L207" s="73"/>
      <c r="M207" s="72" t="s">
        <v>96</v>
      </c>
      <c r="N207" s="72"/>
      <c r="O207" s="24">
        <v>150</v>
      </c>
      <c r="P207" s="72" t="s">
        <v>95</v>
      </c>
      <c r="Q207" s="72" t="s">
        <v>96</v>
      </c>
      <c r="R207" s="73" t="s">
        <v>97</v>
      </c>
      <c r="S207" s="73" t="s">
        <v>97</v>
      </c>
      <c r="T207" s="74" t="s">
        <v>98</v>
      </c>
      <c r="U207" s="74" t="s">
        <v>99</v>
      </c>
      <c r="V207" s="74"/>
      <c r="W207" s="74"/>
      <c r="X207" s="75" t="s">
        <v>97</v>
      </c>
      <c r="Y207" s="75" t="s">
        <v>94</v>
      </c>
      <c r="Z207" s="73"/>
      <c r="AA207" s="73"/>
      <c r="AB207" s="72" t="s">
        <v>96</v>
      </c>
      <c r="AC207" s="72"/>
    </row>
    <row r="208" spans="1:29" ht="16.5" customHeight="1">
      <c r="A208" s="104">
        <v>-1.5</v>
      </c>
      <c r="B208" s="105">
        <v>0</v>
      </c>
      <c r="C208" s="133">
        <v>2</v>
      </c>
      <c r="D208" s="133">
        <v>7</v>
      </c>
      <c r="E208" s="134" t="s">
        <v>100</v>
      </c>
      <c r="F208" s="89" t="s">
        <v>86</v>
      </c>
      <c r="G208" s="135" t="s">
        <v>318</v>
      </c>
      <c r="H208" s="136">
        <v>9</v>
      </c>
      <c r="I208" s="90"/>
      <c r="J208" s="90">
        <v>600</v>
      </c>
      <c r="K208" s="133">
        <v>1</v>
      </c>
      <c r="L208" s="133">
        <v>6</v>
      </c>
      <c r="M208" s="77">
        <v>2</v>
      </c>
      <c r="N208" s="76">
        <v>1.5</v>
      </c>
      <c r="O208" s="24"/>
      <c r="P208" s="104">
        <v>6</v>
      </c>
      <c r="Q208" s="105">
        <v>2</v>
      </c>
      <c r="R208" s="133">
        <v>2</v>
      </c>
      <c r="S208" s="133">
        <v>7</v>
      </c>
      <c r="T208" s="134" t="s">
        <v>1045</v>
      </c>
      <c r="U208" s="89" t="s">
        <v>86</v>
      </c>
      <c r="V208" s="135" t="s">
        <v>101</v>
      </c>
      <c r="W208" s="136">
        <v>7</v>
      </c>
      <c r="X208" s="90">
        <v>150</v>
      </c>
      <c r="Y208" s="90"/>
      <c r="Z208" s="133">
        <v>1</v>
      </c>
      <c r="AA208" s="133">
        <v>6</v>
      </c>
      <c r="AB208" s="77">
        <v>0</v>
      </c>
      <c r="AC208" s="76">
        <v>-6</v>
      </c>
    </row>
    <row r="209" spans="1:29" ht="16.5" customHeight="1">
      <c r="A209" s="104">
        <v>1.5</v>
      </c>
      <c r="B209" s="105">
        <v>2</v>
      </c>
      <c r="C209" s="133">
        <v>5</v>
      </c>
      <c r="D209" s="133">
        <v>8</v>
      </c>
      <c r="E209" s="134" t="s">
        <v>1046</v>
      </c>
      <c r="F209" s="89" t="s">
        <v>69</v>
      </c>
      <c r="G209" s="137" t="s">
        <v>353</v>
      </c>
      <c r="H209" s="136">
        <v>5</v>
      </c>
      <c r="I209" s="90"/>
      <c r="J209" s="90">
        <v>500</v>
      </c>
      <c r="K209" s="133">
        <v>4</v>
      </c>
      <c r="L209" s="133">
        <v>3</v>
      </c>
      <c r="M209" s="77">
        <v>0</v>
      </c>
      <c r="N209" s="76">
        <v>-1.5</v>
      </c>
      <c r="O209" s="24"/>
      <c r="P209" s="104">
        <v>-6</v>
      </c>
      <c r="Q209" s="105">
        <v>0</v>
      </c>
      <c r="R209" s="133">
        <v>5</v>
      </c>
      <c r="S209" s="133">
        <v>8</v>
      </c>
      <c r="T209" s="134" t="s">
        <v>102</v>
      </c>
      <c r="U209" s="89" t="s">
        <v>80</v>
      </c>
      <c r="V209" s="137" t="s">
        <v>1047</v>
      </c>
      <c r="W209" s="136">
        <v>11</v>
      </c>
      <c r="X209" s="90"/>
      <c r="Y209" s="90">
        <v>450</v>
      </c>
      <c r="Z209" s="133">
        <v>4</v>
      </c>
      <c r="AA209" s="133">
        <v>3</v>
      </c>
      <c r="AB209" s="77">
        <v>2</v>
      </c>
      <c r="AC209" s="76">
        <v>6</v>
      </c>
    </row>
    <row r="210" spans="1:29" s="36" customFormat="1" ht="37.5" customHeight="1">
      <c r="A210" s="25"/>
      <c r="B210" s="25"/>
      <c r="C210" s="78"/>
      <c r="D210" s="78"/>
      <c r="E210" s="25"/>
      <c r="F210" s="25"/>
      <c r="G210" s="25"/>
      <c r="H210" s="25"/>
      <c r="I210" s="25"/>
      <c r="J210" s="25"/>
      <c r="K210" s="78"/>
      <c r="L210" s="78"/>
      <c r="M210" s="25"/>
      <c r="N210" s="25"/>
      <c r="O210" s="66"/>
      <c r="P210" s="25"/>
      <c r="Q210" s="25"/>
      <c r="R210" s="78"/>
      <c r="S210" s="78"/>
      <c r="T210" s="25"/>
      <c r="U210" s="25"/>
      <c r="V210" s="25"/>
      <c r="W210" s="25"/>
      <c r="X210" s="25"/>
      <c r="Y210" s="25"/>
      <c r="Z210" s="78"/>
      <c r="AA210" s="78"/>
      <c r="AB210" s="25"/>
      <c r="AC210" s="25"/>
    </row>
    <row r="211" spans="1:29" s="36" customFormat="1" ht="14.25">
      <c r="A211" s="107"/>
      <c r="B211" s="108" t="s">
        <v>30</v>
      </c>
      <c r="C211" s="109"/>
      <c r="D211" s="110"/>
      <c r="E211" s="108"/>
      <c r="F211" s="111" t="s">
        <v>613</v>
      </c>
      <c r="G211" s="112"/>
      <c r="H211" s="112"/>
      <c r="I211" s="113" t="s">
        <v>32</v>
      </c>
      <c r="J211" s="113"/>
      <c r="K211" s="114"/>
      <c r="L211" s="22"/>
      <c r="M211" s="115" t="s">
        <v>108</v>
      </c>
      <c r="N211" s="23"/>
      <c r="O211" s="24">
        <v>150</v>
      </c>
      <c r="P211" s="25"/>
      <c r="Q211" s="25"/>
      <c r="R211" s="78"/>
      <c r="S211" s="78"/>
      <c r="T211" s="25"/>
      <c r="U211" s="25"/>
      <c r="V211" s="25"/>
      <c r="W211" s="25"/>
      <c r="X211" s="25"/>
      <c r="Y211" s="25"/>
      <c r="Z211" s="78"/>
      <c r="AA211" s="78"/>
      <c r="AB211" s="25"/>
      <c r="AC211" s="25"/>
    </row>
    <row r="212" spans="1:29" s="36" customFormat="1" ht="12.75">
      <c r="A212" s="116"/>
      <c r="B212" s="116"/>
      <c r="C212" s="117"/>
      <c r="D212" s="117"/>
      <c r="E212" s="118"/>
      <c r="F212" s="118"/>
      <c r="G212" s="118"/>
      <c r="H212" s="118"/>
      <c r="I212" s="119" t="s">
        <v>36</v>
      </c>
      <c r="J212" s="119"/>
      <c r="K212" s="114"/>
      <c r="L212" s="22"/>
      <c r="M212" s="115" t="s">
        <v>38</v>
      </c>
      <c r="N212" s="23"/>
      <c r="O212" s="24">
        <v>150</v>
      </c>
      <c r="P212" s="25"/>
      <c r="Q212" s="25"/>
      <c r="R212" s="78"/>
      <c r="S212" s="78"/>
      <c r="T212" s="25"/>
      <c r="U212" s="25"/>
      <c r="V212" s="25"/>
      <c r="W212" s="25"/>
      <c r="X212" s="25"/>
      <c r="Y212" s="25"/>
      <c r="Z212" s="78"/>
      <c r="AA212" s="78"/>
      <c r="AB212" s="25"/>
      <c r="AC212" s="25"/>
    </row>
    <row r="213" spans="1:29" s="36" customFormat="1" ht="4.5" customHeight="1">
      <c r="A213" s="120"/>
      <c r="B213" s="121"/>
      <c r="C213" s="122"/>
      <c r="D213" s="123"/>
      <c r="E213" s="124"/>
      <c r="F213" s="125"/>
      <c r="G213" s="126"/>
      <c r="H213" s="126"/>
      <c r="I213" s="127"/>
      <c r="J213" s="127"/>
      <c r="K213" s="123"/>
      <c r="L213" s="122"/>
      <c r="M213" s="121"/>
      <c r="N213" s="128"/>
      <c r="O213" s="24"/>
      <c r="P213" s="25"/>
      <c r="Q213" s="25"/>
      <c r="R213" s="78"/>
      <c r="S213" s="78"/>
      <c r="T213" s="25"/>
      <c r="U213" s="25"/>
      <c r="V213" s="25"/>
      <c r="W213" s="25"/>
      <c r="X213" s="25"/>
      <c r="Y213" s="25"/>
      <c r="Z213" s="78"/>
      <c r="AA213" s="78"/>
      <c r="AB213" s="25"/>
      <c r="AC213" s="25"/>
    </row>
    <row r="214" spans="1:29" s="36" customFormat="1" ht="12.75" customHeight="1">
      <c r="A214" s="26" t="str">
        <f>$A$4</f>
        <v>3 сес.</v>
      </c>
      <c r="B214" s="27"/>
      <c r="C214" s="28"/>
      <c r="D214" s="28"/>
      <c r="E214" s="88"/>
      <c r="F214" s="29" t="s">
        <v>40</v>
      </c>
      <c r="G214" s="30" t="s">
        <v>1048</v>
      </c>
      <c r="I214" s="31"/>
      <c r="J214" s="32"/>
      <c r="K214" s="32"/>
      <c r="L214" s="33"/>
      <c r="M214" s="99"/>
      <c r="N214" s="34"/>
      <c r="O214" s="35"/>
      <c r="P214" s="25"/>
      <c r="Q214" s="25"/>
      <c r="R214" s="78"/>
      <c r="S214" s="78"/>
      <c r="T214" s="25"/>
      <c r="U214" s="25"/>
      <c r="V214" s="25"/>
      <c r="W214" s="25"/>
      <c r="X214" s="25"/>
      <c r="Y214" s="25"/>
      <c r="Z214" s="78"/>
      <c r="AA214" s="78"/>
      <c r="AB214" s="25"/>
      <c r="AC214" s="25"/>
    </row>
    <row r="215" spans="1:29" s="36" customFormat="1" ht="12.75" customHeight="1">
      <c r="A215" s="37"/>
      <c r="B215" s="27"/>
      <c r="C215" s="28"/>
      <c r="D215" s="28"/>
      <c r="E215" s="88"/>
      <c r="F215" s="38" t="s">
        <v>43</v>
      </c>
      <c r="G215" s="30" t="s">
        <v>1049</v>
      </c>
      <c r="I215" s="39"/>
      <c r="J215" s="33"/>
      <c r="K215" s="33"/>
      <c r="L215" s="43"/>
      <c r="M215" s="100">
        <f>(LEN(G214&amp;G215&amp;G216&amp;G217)-LEN(SUBSTITUTE(G214&amp;G215&amp;G216&amp;G217,"Т","")))*4+(LEN(G214&amp;G215&amp;G216&amp;G217)-LEN(SUBSTITUTE(G214&amp;G215&amp;G216&amp;G217,"К","")))*3+(LEN(G214&amp;G215&amp;G216&amp;G217)-LEN(SUBSTITUTE(G214&amp;G215&amp;G216&amp;G217,"Д","")))*2+(LEN(G214&amp;G215&amp;G216&amp;G217)-LEN(SUBSTITUTE(G214&amp;G215&amp;G216&amp;G217,"В","")))+0.1</f>
        <v>9.1</v>
      </c>
      <c r="N215" s="101"/>
      <c r="O215" s="35"/>
      <c r="P215" s="25"/>
      <c r="Q215" s="25"/>
      <c r="R215" s="78"/>
      <c r="S215" s="78"/>
      <c r="T215" s="25"/>
      <c r="U215" s="25"/>
      <c r="V215" s="25"/>
      <c r="W215" s="25"/>
      <c r="X215" s="25"/>
      <c r="Y215" s="25"/>
      <c r="Z215" s="78"/>
      <c r="AA215" s="78"/>
      <c r="AB215" s="25"/>
      <c r="AC215" s="25"/>
    </row>
    <row r="216" spans="1:29" s="36" customFormat="1" ht="12.75" customHeight="1">
      <c r="A216" s="37"/>
      <c r="B216" s="27"/>
      <c r="C216" s="28"/>
      <c r="D216" s="28"/>
      <c r="E216" s="88"/>
      <c r="F216" s="38" t="s">
        <v>46</v>
      </c>
      <c r="G216" s="30" t="s">
        <v>463</v>
      </c>
      <c r="I216" s="31"/>
      <c r="J216" s="33"/>
      <c r="K216" s="33"/>
      <c r="L216" s="102">
        <f>(LEN(B218&amp;B219&amp;B220&amp;B221)-LEN(SUBSTITUTE(B218&amp;B219&amp;B220&amp;B221,"Т","")))*4+(LEN(B218&amp;B219&amp;B220&amp;B221)-LEN(SUBSTITUTE(B218&amp;B219&amp;B220&amp;B221,"К","")))*3+(LEN(B218&amp;B219&amp;B220&amp;B221)-LEN(SUBSTITUTE(B218&amp;B219&amp;B220&amp;B221,"Д","")))*2+(LEN(B218&amp;B219&amp;B220&amp;B221)-LEN(SUBSTITUTE(B218&amp;B219&amp;B220&amp;B221,"В","")))+0.1</f>
        <v>6.1</v>
      </c>
      <c r="M216" s="100" t="s">
        <v>48</v>
      </c>
      <c r="N216" s="103">
        <f>(LEN(J218&amp;J219&amp;J220&amp;J221)-LEN(SUBSTITUTE(J218&amp;J219&amp;J220&amp;J221,"Т","")))*4+(LEN(J218&amp;J219&amp;J220&amp;J221)-LEN(SUBSTITUTE(J218&amp;J219&amp;J220&amp;J221,"К","")))*3+(LEN(J218&amp;J219&amp;J220&amp;J221)-LEN(SUBSTITUTE(J218&amp;J219&amp;J220&amp;J221,"Д","")))*2+(LEN(J218&amp;J219&amp;J220&amp;J221)-LEN(SUBSTITUTE(J218&amp;J219&amp;J220&amp;J221,"В","")))+0.1</f>
        <v>12.1</v>
      </c>
      <c r="O216" s="35"/>
      <c r="P216" s="25"/>
      <c r="Q216" s="25"/>
      <c r="R216" s="78"/>
      <c r="S216" s="78"/>
      <c r="T216" s="25"/>
      <c r="U216" s="25"/>
      <c r="V216" s="25"/>
      <c r="W216" s="25"/>
      <c r="X216" s="25"/>
      <c r="Y216" s="25"/>
      <c r="Z216" s="78"/>
      <c r="AA216" s="78"/>
      <c r="AB216" s="25"/>
      <c r="AC216" s="25"/>
    </row>
    <row r="217" spans="1:29" s="36" customFormat="1" ht="12.75" customHeight="1">
      <c r="A217" s="37"/>
      <c r="B217" s="27"/>
      <c r="C217" s="28"/>
      <c r="D217" s="28"/>
      <c r="E217" s="88"/>
      <c r="F217" s="29" t="s">
        <v>50</v>
      </c>
      <c r="G217" s="30" t="s">
        <v>1050</v>
      </c>
      <c r="I217" s="31"/>
      <c r="J217" s="33"/>
      <c r="K217" s="33"/>
      <c r="L217" s="43"/>
      <c r="M217" s="100">
        <f>(LEN(G222&amp;G223&amp;G224&amp;G225)-LEN(SUBSTITUTE(G222&amp;G223&amp;G224&amp;G225,"Т","")))*4+(LEN(G222&amp;G223&amp;G224&amp;G225)-LEN(SUBSTITUTE(G222&amp;G223&amp;G224&amp;G225,"К","")))*3+(LEN(G222&amp;G223&amp;G224&amp;G225)-LEN(SUBSTITUTE(G222&amp;G223&amp;G224&amp;G225,"Д","")))*2+(LEN(G222&amp;G223&amp;G224&amp;G225)-LEN(SUBSTITUTE(G222&amp;G223&amp;G224&amp;G225,"В","")))+0.1</f>
        <v>13.1</v>
      </c>
      <c r="N217" s="101"/>
      <c r="O217" s="35"/>
      <c r="P217" s="25"/>
      <c r="Q217" s="25"/>
      <c r="R217" s="78"/>
      <c r="S217" s="78"/>
      <c r="T217" s="25"/>
      <c r="U217" s="25"/>
      <c r="V217" s="25"/>
      <c r="W217" s="25"/>
      <c r="X217" s="25"/>
      <c r="Y217" s="25"/>
      <c r="Z217" s="78"/>
      <c r="AA217" s="78"/>
      <c r="AB217" s="25"/>
      <c r="AC217" s="25"/>
    </row>
    <row r="218" spans="1:29" s="36" customFormat="1" ht="12.75" customHeight="1">
      <c r="A218" s="40" t="s">
        <v>40</v>
      </c>
      <c r="B218" s="41" t="s">
        <v>1051</v>
      </c>
      <c r="C218" s="28"/>
      <c r="D218" s="28"/>
      <c r="E218" s="88"/>
      <c r="G218" s="31"/>
      <c r="I218" s="29" t="s">
        <v>40</v>
      </c>
      <c r="J218" s="42" t="s">
        <v>835</v>
      </c>
      <c r="K218" s="42"/>
      <c r="L218" s="31"/>
      <c r="M218" s="43"/>
      <c r="N218" s="34"/>
      <c r="O218" s="35"/>
      <c r="P218" s="25"/>
      <c r="Q218" s="25"/>
      <c r="R218" s="78"/>
      <c r="S218" s="78"/>
      <c r="T218" s="25"/>
      <c r="U218" s="25"/>
      <c r="V218" s="25"/>
      <c r="W218" s="25"/>
      <c r="X218" s="25"/>
      <c r="Y218" s="25"/>
      <c r="Z218" s="78"/>
      <c r="AA218" s="78"/>
      <c r="AB218" s="25"/>
      <c r="AC218" s="25"/>
    </row>
    <row r="219" spans="1:29" s="36" customFormat="1" ht="12.75" customHeight="1">
      <c r="A219" s="44" t="s">
        <v>43</v>
      </c>
      <c r="B219" s="41" t="s">
        <v>508</v>
      </c>
      <c r="C219" s="45"/>
      <c r="D219" s="45"/>
      <c r="E219" s="88"/>
      <c r="G219" s="33"/>
      <c r="I219" s="38" t="s">
        <v>43</v>
      </c>
      <c r="J219" s="42" t="s">
        <v>1052</v>
      </c>
      <c r="K219" s="42"/>
      <c r="L219" s="31"/>
      <c r="M219" s="43"/>
      <c r="N219" s="34"/>
      <c r="O219" s="35"/>
      <c r="P219" s="25"/>
      <c r="Q219" s="25"/>
      <c r="R219" s="78"/>
      <c r="S219" s="78"/>
      <c r="T219" s="25"/>
      <c r="U219" s="25"/>
      <c r="V219" s="25"/>
      <c r="W219" s="25"/>
      <c r="X219" s="25"/>
      <c r="Y219" s="25"/>
      <c r="Z219" s="78"/>
      <c r="AA219" s="78"/>
      <c r="AB219" s="25"/>
      <c r="AC219" s="25"/>
    </row>
    <row r="220" spans="1:29" s="36" customFormat="1" ht="12.75" customHeight="1">
      <c r="A220" s="44" t="s">
        <v>46</v>
      </c>
      <c r="B220" s="41" t="s">
        <v>1053</v>
      </c>
      <c r="C220" s="28"/>
      <c r="D220" s="28"/>
      <c r="E220" s="88"/>
      <c r="G220" s="33"/>
      <c r="I220" s="38" t="s">
        <v>46</v>
      </c>
      <c r="J220" s="42" t="s">
        <v>438</v>
      </c>
      <c r="K220" s="42"/>
      <c r="L220" s="31"/>
      <c r="M220" s="31"/>
      <c r="N220" s="34"/>
      <c r="O220" s="35"/>
      <c r="P220" s="25"/>
      <c r="Q220" s="25"/>
      <c r="R220" s="78"/>
      <c r="S220" s="78"/>
      <c r="T220" s="25"/>
      <c r="U220" s="25"/>
      <c r="V220" s="25"/>
      <c r="W220" s="25"/>
      <c r="X220" s="25"/>
      <c r="Y220" s="25"/>
      <c r="Z220" s="78"/>
      <c r="AA220" s="78"/>
      <c r="AB220" s="25"/>
      <c r="AC220" s="25"/>
    </row>
    <row r="221" spans="1:29" s="36" customFormat="1" ht="12.75" customHeight="1">
      <c r="A221" s="40" t="s">
        <v>50</v>
      </c>
      <c r="B221" s="41" t="s">
        <v>260</v>
      </c>
      <c r="C221" s="45"/>
      <c r="D221" s="45"/>
      <c r="E221" s="88"/>
      <c r="G221" s="31"/>
      <c r="I221" s="29" t="s">
        <v>50</v>
      </c>
      <c r="J221" s="42" t="s">
        <v>1054</v>
      </c>
      <c r="K221" s="42"/>
      <c r="L221" s="46" t="s">
        <v>65</v>
      </c>
      <c r="M221" s="43"/>
      <c r="N221" s="34"/>
      <c r="O221" s="35"/>
      <c r="P221" s="25"/>
      <c r="Q221" s="25"/>
      <c r="R221" s="78"/>
      <c r="S221" s="78"/>
      <c r="T221" s="25"/>
      <c r="U221" s="25"/>
      <c r="V221" s="25"/>
      <c r="W221" s="25"/>
      <c r="X221" s="25"/>
      <c r="Y221" s="25"/>
      <c r="Z221" s="78"/>
      <c r="AA221" s="78"/>
      <c r="AB221" s="25"/>
      <c r="AC221" s="25"/>
    </row>
    <row r="222" spans="1:29" s="36" customFormat="1" ht="12.75" customHeight="1">
      <c r="A222" s="47"/>
      <c r="B222" s="45"/>
      <c r="C222" s="45"/>
      <c r="D222" s="45"/>
      <c r="E222" s="88"/>
      <c r="F222" s="29" t="s">
        <v>40</v>
      </c>
      <c r="G222" s="30" t="s">
        <v>631</v>
      </c>
      <c r="I222" s="31"/>
      <c r="K222" s="48" t="s">
        <v>69</v>
      </c>
      <c r="L222" s="49" t="s">
        <v>1055</v>
      </c>
      <c r="M222" s="43"/>
      <c r="N222" s="34"/>
      <c r="O222" s="35"/>
      <c r="P222" s="25"/>
      <c r="Q222" s="25"/>
      <c r="R222" s="78"/>
      <c r="S222" s="78"/>
      <c r="T222" s="25"/>
      <c r="U222" s="25"/>
      <c r="V222" s="25"/>
      <c r="W222" s="25"/>
      <c r="X222" s="25"/>
      <c r="Y222" s="25"/>
      <c r="Z222" s="78"/>
      <c r="AA222" s="78"/>
      <c r="AB222" s="25"/>
      <c r="AC222" s="25"/>
    </row>
    <row r="223" spans="1:29" s="36" customFormat="1" ht="12.75" customHeight="1">
      <c r="A223" s="37"/>
      <c r="B223" s="50" t="s">
        <v>73</v>
      </c>
      <c r="C223" s="28"/>
      <c r="D223" s="28"/>
      <c r="E223" s="88"/>
      <c r="F223" s="38" t="s">
        <v>43</v>
      </c>
      <c r="G223" s="30" t="s">
        <v>694</v>
      </c>
      <c r="I223" s="31"/>
      <c r="K223" s="48" t="s">
        <v>75</v>
      </c>
      <c r="L223" s="49" t="s">
        <v>1055</v>
      </c>
      <c r="M223" s="27"/>
      <c r="N223" s="34"/>
      <c r="O223" s="35"/>
      <c r="P223" s="25"/>
      <c r="Q223" s="25"/>
      <c r="R223" s="78"/>
      <c r="S223" s="78"/>
      <c r="T223" s="25"/>
      <c r="U223" s="25"/>
      <c r="V223" s="25"/>
      <c r="W223" s="25"/>
      <c r="X223" s="25"/>
      <c r="Y223" s="25"/>
      <c r="Z223" s="78"/>
      <c r="AA223" s="78"/>
      <c r="AB223" s="25"/>
      <c r="AC223" s="25"/>
    </row>
    <row r="224" spans="1:29" s="36" customFormat="1" ht="12.75" customHeight="1">
      <c r="A224" s="37"/>
      <c r="B224" s="51" t="s">
        <v>1056</v>
      </c>
      <c r="C224" s="28"/>
      <c r="D224" s="28"/>
      <c r="E224" s="88"/>
      <c r="F224" s="38" t="s">
        <v>46</v>
      </c>
      <c r="G224" s="30" t="s">
        <v>1057</v>
      </c>
      <c r="I224" s="43"/>
      <c r="K224" s="48" t="s">
        <v>80</v>
      </c>
      <c r="L224" s="49" t="s">
        <v>1058</v>
      </c>
      <c r="M224" s="27"/>
      <c r="N224" s="34"/>
      <c r="O224" s="35"/>
      <c r="P224" s="25"/>
      <c r="Q224" s="25"/>
      <c r="R224" s="78"/>
      <c r="S224" s="78"/>
      <c r="T224" s="25"/>
      <c r="U224" s="25"/>
      <c r="V224" s="25"/>
      <c r="W224" s="25"/>
      <c r="X224" s="25"/>
      <c r="Y224" s="25"/>
      <c r="Z224" s="78"/>
      <c r="AA224" s="78"/>
      <c r="AB224" s="25"/>
      <c r="AC224" s="25"/>
    </row>
    <row r="225" spans="1:29" s="36" customFormat="1" ht="12.75" customHeight="1">
      <c r="A225" s="53"/>
      <c r="B225" s="54"/>
      <c r="C225" s="54"/>
      <c r="D225" s="54"/>
      <c r="E225" s="88"/>
      <c r="F225" s="29" t="s">
        <v>50</v>
      </c>
      <c r="G225" s="41" t="s">
        <v>937</v>
      </c>
      <c r="I225" s="54"/>
      <c r="K225" s="55" t="s">
        <v>86</v>
      </c>
      <c r="L225" s="59" t="s">
        <v>1058</v>
      </c>
      <c r="M225" s="54"/>
      <c r="N225" s="57"/>
      <c r="O225" s="58"/>
      <c r="P225" s="25"/>
      <c r="Q225" s="25"/>
      <c r="R225" s="78"/>
      <c r="S225" s="78"/>
      <c r="T225" s="25"/>
      <c r="U225" s="25"/>
      <c r="V225" s="25"/>
      <c r="W225" s="25"/>
      <c r="X225" s="25"/>
      <c r="Y225" s="25"/>
      <c r="Z225" s="78"/>
      <c r="AA225" s="78"/>
      <c r="AB225" s="25"/>
      <c r="AC225" s="25"/>
    </row>
    <row r="226" spans="1:14" ht="4.5" customHeight="1">
      <c r="A226" s="60"/>
      <c r="B226" s="61"/>
      <c r="C226" s="62"/>
      <c r="D226" s="63"/>
      <c r="E226" s="130"/>
      <c r="F226" s="131"/>
      <c r="G226" s="132"/>
      <c r="H226" s="132"/>
      <c r="I226" s="64"/>
      <c r="J226" s="64"/>
      <c r="K226" s="63"/>
      <c r="L226" s="62"/>
      <c r="M226" s="61"/>
      <c r="N226" s="65"/>
    </row>
    <row r="227" spans="1:15" ht="12.75" customHeight="1">
      <c r="A227" s="67"/>
      <c r="B227" s="67" t="s">
        <v>88</v>
      </c>
      <c r="C227" s="68"/>
      <c r="D227" s="68"/>
      <c r="E227" s="69" t="s">
        <v>89</v>
      </c>
      <c r="F227" s="69" t="s">
        <v>90</v>
      </c>
      <c r="G227" s="69" t="s">
        <v>91</v>
      </c>
      <c r="H227" s="69" t="s">
        <v>92</v>
      </c>
      <c r="I227" s="70" t="s">
        <v>93</v>
      </c>
      <c r="J227" s="71"/>
      <c r="K227" s="68" t="s">
        <v>94</v>
      </c>
      <c r="L227" s="68" t="s">
        <v>94</v>
      </c>
      <c r="M227" s="69" t="s">
        <v>88</v>
      </c>
      <c r="N227" s="67" t="s">
        <v>95</v>
      </c>
      <c r="O227" s="24">
        <v>150</v>
      </c>
    </row>
    <row r="228" spans="1:15" ht="12.75">
      <c r="A228" s="72" t="s">
        <v>95</v>
      </c>
      <c r="B228" s="72" t="s">
        <v>96</v>
      </c>
      <c r="C228" s="73" t="s">
        <v>97</v>
      </c>
      <c r="D228" s="73" t="s">
        <v>97</v>
      </c>
      <c r="E228" s="74" t="s">
        <v>98</v>
      </c>
      <c r="F228" s="74" t="s">
        <v>99</v>
      </c>
      <c r="G228" s="74"/>
      <c r="H228" s="74"/>
      <c r="I228" s="75" t="s">
        <v>97</v>
      </c>
      <c r="J228" s="75" t="s">
        <v>94</v>
      </c>
      <c r="K228" s="73"/>
      <c r="L228" s="73"/>
      <c r="M228" s="72" t="s">
        <v>96</v>
      </c>
      <c r="N228" s="72"/>
      <c r="O228" s="24">
        <v>150</v>
      </c>
    </row>
    <row r="229" spans="1:15" ht="16.5" customHeight="1">
      <c r="A229" s="104">
        <v>-6.5</v>
      </c>
      <c r="B229" s="105">
        <v>0</v>
      </c>
      <c r="C229" s="133">
        <v>2</v>
      </c>
      <c r="D229" s="133">
        <v>7</v>
      </c>
      <c r="E229" s="134" t="s">
        <v>458</v>
      </c>
      <c r="F229" s="89" t="s">
        <v>75</v>
      </c>
      <c r="G229" s="137" t="s">
        <v>424</v>
      </c>
      <c r="H229" s="136">
        <v>7</v>
      </c>
      <c r="I229" s="90"/>
      <c r="J229" s="90">
        <v>1100</v>
      </c>
      <c r="K229" s="133">
        <v>1</v>
      </c>
      <c r="L229" s="133">
        <v>6</v>
      </c>
      <c r="M229" s="77">
        <v>2</v>
      </c>
      <c r="N229" s="76">
        <v>6.5</v>
      </c>
      <c r="O229" s="24"/>
    </row>
    <row r="230" spans="1:15" ht="16.5" customHeight="1">
      <c r="A230" s="104">
        <v>6.5</v>
      </c>
      <c r="B230" s="105">
        <v>2</v>
      </c>
      <c r="C230" s="133">
        <v>5</v>
      </c>
      <c r="D230" s="133">
        <v>8</v>
      </c>
      <c r="E230" s="134" t="s">
        <v>882</v>
      </c>
      <c r="F230" s="89" t="s">
        <v>69</v>
      </c>
      <c r="G230" s="135" t="s">
        <v>318</v>
      </c>
      <c r="H230" s="136">
        <v>6</v>
      </c>
      <c r="I230" s="90"/>
      <c r="J230" s="90">
        <v>300</v>
      </c>
      <c r="K230" s="133">
        <v>4</v>
      </c>
      <c r="L230" s="133">
        <v>3</v>
      </c>
      <c r="M230" s="77">
        <v>0</v>
      </c>
      <c r="N230" s="76">
        <v>-6.5</v>
      </c>
      <c r="O230" s="24"/>
    </row>
  </sheetData>
  <sheetProtection/>
  <printOptions horizontalCentered="1"/>
  <pageMargins left="0" right="0" top="0.3937007874015748" bottom="0.1968503937007874" header="0.31496062992125984" footer="0"/>
  <pageSetup fitToHeight="99" horizontalDpi="300" verticalDpi="300" orientation="portrait" paperSize="9" scale="86" r:id="rId1"/>
  <rowBreaks count="4" manualBreakCount="4">
    <brk id="72" max="26" man="1"/>
    <brk id="144" max="26" man="1"/>
    <brk id="216" max="26" man="1"/>
    <brk id="28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2022-05-22T09:23:03Z</cp:lastPrinted>
  <dcterms:created xsi:type="dcterms:W3CDTF">2002-10-30T10:24:39Z</dcterms:created>
  <dcterms:modified xsi:type="dcterms:W3CDTF">2022-05-22T16:50:05Z</dcterms:modified>
  <cp:category/>
  <cp:version/>
  <cp:contentType/>
  <cp:contentStatus/>
</cp:coreProperties>
</file>