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4380" activeTab="6"/>
  </bookViews>
  <sheets>
    <sheet name="Тур 1" sheetId="1" r:id="rId1"/>
    <sheet name="Тур 2" sheetId="2" r:id="rId2"/>
    <sheet name="Тур 3" sheetId="3" r:id="rId3"/>
    <sheet name="Тур 4" sheetId="4" r:id="rId4"/>
    <sheet name="Тур 5" sheetId="5" r:id="rId5"/>
    <sheet name="Тур 6" sheetId="6" r:id="rId6"/>
    <sheet name="201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<sst xmlns="http://schemas.openxmlformats.org/spreadsheetml/2006/main" count="255" uniqueCount="108">
  <si>
    <t>Пар</t>
  </si>
  <si>
    <t>max</t>
  </si>
  <si>
    <t>Сдач</t>
  </si>
  <si>
    <t>М</t>
  </si>
  <si>
    <t>№</t>
  </si>
  <si>
    <t>Фамилии участников</t>
  </si>
  <si>
    <t>r</t>
  </si>
  <si>
    <t>Imp</t>
  </si>
  <si>
    <t>МБ</t>
  </si>
  <si>
    <t>S</t>
  </si>
  <si>
    <t>%</t>
  </si>
  <si>
    <t>Минкин</t>
  </si>
  <si>
    <t>Балашов</t>
  </si>
  <si>
    <t>Лотошников</t>
  </si>
  <si>
    <t>Липкинд</t>
  </si>
  <si>
    <t>Крюкова</t>
  </si>
  <si>
    <t>Жевелев С.</t>
  </si>
  <si>
    <t>Название</t>
  </si>
  <si>
    <t>КТ</t>
  </si>
  <si>
    <t>Сумма</t>
  </si>
  <si>
    <t>команды</t>
  </si>
  <si>
    <t>баллов</t>
  </si>
  <si>
    <t>Пат</t>
  </si>
  <si>
    <t>Инд</t>
  </si>
  <si>
    <t>Max</t>
  </si>
  <si>
    <t>ST</t>
  </si>
  <si>
    <t>Рыскин</t>
  </si>
  <si>
    <t>Красинская</t>
  </si>
  <si>
    <t>Матюшин</t>
  </si>
  <si>
    <t>Ситников</t>
  </si>
  <si>
    <t>Игроков</t>
  </si>
  <si>
    <t>Обыдёнов</t>
  </si>
  <si>
    <t>Рыбакин</t>
  </si>
  <si>
    <t>Бахчаев</t>
  </si>
  <si>
    <t>Команд</t>
  </si>
  <si>
    <t>ВП</t>
  </si>
  <si>
    <t>Место</t>
  </si>
  <si>
    <t>N</t>
  </si>
  <si>
    <t>Состав</t>
  </si>
  <si>
    <t>Итого</t>
  </si>
  <si>
    <t>Новогодний турнир Самарского бридж-клуба, ноябрь-декабрь 2012г.</t>
  </si>
  <si>
    <t>Коблов</t>
  </si>
  <si>
    <t>Сессия 2: "Sunday Times", 19 ноября 2012</t>
  </si>
  <si>
    <t>ШБ</t>
  </si>
  <si>
    <t>Новогодний турнир - 2013</t>
  </si>
  <si>
    <t>(Обыдёнов, Рыбакин, Крюкова, Ситников)</t>
  </si>
  <si>
    <t>Сессия 1: гуляш на "макс", 11 ноября 2013</t>
  </si>
  <si>
    <t>Новогодний турнир Самарского бридж-клуба, ноябрь-декабрь 2013г.</t>
  </si>
  <si>
    <t>Агапов</t>
  </si>
  <si>
    <t>=</t>
  </si>
  <si>
    <t>Академова</t>
  </si>
  <si>
    <t>Корейский Лесоруб</t>
  </si>
  <si>
    <t>(Васильев,Соболев,Бакал, Жук)</t>
  </si>
  <si>
    <t>Cream Team</t>
  </si>
  <si>
    <t>(Липкинд, Минкин, Кремс, Хазанов)</t>
  </si>
  <si>
    <t>VP</t>
  </si>
  <si>
    <t>Васильев</t>
  </si>
  <si>
    <t>Соболев</t>
  </si>
  <si>
    <t>Рыскина</t>
  </si>
  <si>
    <t>Нургатина</t>
  </si>
  <si>
    <t>Черняк</t>
  </si>
  <si>
    <t>Кремс</t>
  </si>
  <si>
    <t>Хазанов</t>
  </si>
  <si>
    <t>Бакал</t>
  </si>
  <si>
    <t>Жук</t>
  </si>
  <si>
    <t>Adj</t>
  </si>
  <si>
    <t>Никак</t>
  </si>
  <si>
    <t>Рыбакин?</t>
  </si>
  <si>
    <t>НеперВ</t>
  </si>
  <si>
    <t>Мнехоп</t>
  </si>
  <si>
    <t>(Агапов, Коблов, Минеева, Лотошников, Нургатина, Черняк)</t>
  </si>
  <si>
    <t>Сессия 3: IMP, 25 ноября 2013</t>
  </si>
  <si>
    <t>Минеева</t>
  </si>
  <si>
    <t>Сессия 4: индивидуал "на макс", 2 декабря 2013</t>
  </si>
  <si>
    <t>3S</t>
  </si>
  <si>
    <t>2W</t>
  </si>
  <si>
    <t>4S</t>
  </si>
  <si>
    <t>4W</t>
  </si>
  <si>
    <t>1N</t>
  </si>
  <si>
    <t>5S</t>
  </si>
  <si>
    <t>3N</t>
  </si>
  <si>
    <t>1E</t>
  </si>
  <si>
    <t>2N</t>
  </si>
  <si>
    <t>4E</t>
  </si>
  <si>
    <t>3W</t>
  </si>
  <si>
    <t>1W</t>
  </si>
  <si>
    <t>3E</t>
  </si>
  <si>
    <t>5E</t>
  </si>
  <si>
    <t>4N</t>
  </si>
  <si>
    <t>5N</t>
  </si>
  <si>
    <t>Тявин</t>
  </si>
  <si>
    <t>2S</t>
  </si>
  <si>
    <t>2E</t>
  </si>
  <si>
    <t>5W</t>
  </si>
  <si>
    <t>1S</t>
  </si>
  <si>
    <t>(Академова, Матюшин, Рыскин, Балашов, Меньшикова, Приведенцев)</t>
  </si>
  <si>
    <t>(Рыскина, Бахчаев, Красинская, Жевелев С., Жевелев В.)</t>
  </si>
  <si>
    <t>Сессия  5.   9 декабря 2013.   Командный турнир Паттон</t>
  </si>
  <si>
    <t>Меньшикова</t>
  </si>
  <si>
    <t>Приведенцев</t>
  </si>
  <si>
    <t>Жевелев В.</t>
  </si>
  <si>
    <t>Обыдёнов, Рыбакин, Крюкова, Ситников</t>
  </si>
  <si>
    <t>Васильев,Соболев,Бакал, Жук</t>
  </si>
  <si>
    <t>Рыскина, Бахчаев, Красинская, Жевелев С., Жевелев В.</t>
  </si>
  <si>
    <t>Академова, Матюшин, Рыскин, Балашов, Меньшикова, Приведенцев</t>
  </si>
  <si>
    <t>Липкинд, Минкин, Кремс, Хазанов</t>
  </si>
  <si>
    <t>Минеева, Лотошников, Нургатина, Черняк, Беляев, Тявин</t>
  </si>
  <si>
    <t>Командный турнир 16-23 декабря 2013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</si>
</sst>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  <numFmt numFmtId="199" formatCode="d\ mmm"/>
    <numFmt numFmtId="200" formatCode="d/m"/>
    <numFmt numFmtId="201" formatCode="0.0%"/>
    <numFmt numFmtId="202" formatCode="#,##0.00%;[Red]\&lt;#,##0.0%\&gt;"/>
    <numFmt numFmtId="203" formatCode="#,##0%;[Red]\&lt;#,##0%\&gt;"/>
    <numFmt numFmtId="204" formatCode="#,##0.0%;[Red]\&lt;#,##0.0%\&gt;"/>
    <numFmt numFmtId="205" formatCode="#,##0.00%;[Red]\&lt;#,##0.00%\&gt;"/>
    <numFmt numFmtId="206" formatCode="#,##0;\-#,##0"/>
    <numFmt numFmtId="207" formatCode="#,##0;[Red]\-#,##0"/>
    <numFmt numFmtId="208" formatCode="#,##0.00;\-#,##0.00"/>
    <numFmt numFmtId="209" formatCode="#,##0.00;[Red]\-#,##0.00"/>
    <numFmt numFmtId="210" formatCode="\(0\)"/>
    <numFmt numFmtId="211" formatCode="0.0000"/>
    <numFmt numFmtId="212" formatCode="0;0"/>
    <numFmt numFmtId="213" formatCode="0;0;"/>
    <numFmt numFmtId="214" formatCode="[$-FC19]d\ mmmm\ yyyy\ &quot;г.&quot;"/>
  </numFmts>
  <fonts count="43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u val="single"/>
      <sz val="11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1"/>
      <name val="Arial Cyr"/>
      <family val="2"/>
    </font>
    <font>
      <sz val="12"/>
      <name val="Arial Cyr"/>
      <family val="2"/>
    </font>
    <font>
      <sz val="11"/>
      <color indexed="12"/>
      <name val="Arial Cyr"/>
      <family val="2"/>
    </font>
    <font>
      <sz val="7"/>
      <name val="Arial Cyr"/>
      <family val="2"/>
    </font>
    <font>
      <sz val="12"/>
      <color indexed="12"/>
      <name val="Arial Cyr"/>
      <family val="2"/>
    </font>
    <font>
      <b/>
      <sz val="12"/>
      <color indexed="12"/>
      <name val="Arial Cyr"/>
      <family val="2"/>
    </font>
    <font>
      <sz val="14"/>
      <name val="Arial Cyr"/>
      <family val="2"/>
    </font>
    <font>
      <sz val="8"/>
      <color indexed="22"/>
      <name val="Arial Cyr"/>
      <family val="2"/>
    </font>
    <font>
      <sz val="10"/>
      <color indexed="12"/>
      <name val="Arial Cyr"/>
      <family val="2"/>
    </font>
    <font>
      <b/>
      <sz val="8"/>
      <color indexed="42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58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0" fontId="2" fillId="0" borderId="0" xfId="58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193" fontId="8" fillId="0" borderId="0" xfId="54" applyNumberFormat="1" applyFont="1" applyAlignment="1">
      <alignment horizontal="centerContinuous"/>
      <protection/>
    </xf>
    <xf numFmtId="0" fontId="9" fillId="0" borderId="0" xfId="56" applyFont="1" applyAlignment="1">
      <alignment horizontal="centerContinuous"/>
      <protection/>
    </xf>
    <xf numFmtId="0" fontId="10" fillId="0" borderId="0" xfId="56" applyFont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2" fillId="0" borderId="11" xfId="56" applyFont="1" applyBorder="1" applyAlignment="1">
      <alignment horizontal="center"/>
      <protection/>
    </xf>
    <xf numFmtId="0" fontId="11" fillId="24" borderId="0" xfId="56" applyFont="1" applyFill="1" applyAlignment="1">
      <alignment horizontal="center"/>
      <protection/>
    </xf>
    <xf numFmtId="0" fontId="11" fillId="24" borderId="0" xfId="56" applyFont="1" applyFill="1" applyBorder="1" applyAlignment="1">
      <alignment horizontal="centerContinuous"/>
      <protection/>
    </xf>
    <xf numFmtId="0" fontId="12" fillId="24" borderId="0" xfId="56" applyFont="1" applyFill="1" applyAlignment="1">
      <alignment horizontal="center"/>
      <protection/>
    </xf>
    <xf numFmtId="4" fontId="13" fillId="24" borderId="0" xfId="56" applyNumberFormat="1" applyFont="1" applyFill="1" applyAlignment="1">
      <alignment horizontal="center"/>
      <protection/>
    </xf>
    <xf numFmtId="0" fontId="2" fillId="0" borderId="12" xfId="58" applyBorder="1">
      <alignment/>
      <protection/>
    </xf>
    <xf numFmtId="0" fontId="5" fillId="0" borderId="13" xfId="58" applyFont="1" applyBorder="1" applyAlignment="1">
      <alignment horizontal="center"/>
      <protection/>
    </xf>
    <xf numFmtId="0" fontId="6" fillId="0" borderId="14" xfId="58" applyNumberFormat="1" applyFont="1" applyBorder="1" applyAlignment="1">
      <alignment horizontal="center"/>
      <protection/>
    </xf>
    <xf numFmtId="2" fontId="0" fillId="0" borderId="12" xfId="58" applyNumberFormat="1" applyFont="1" applyBorder="1" applyAlignment="1">
      <alignment horizontal="center"/>
      <protection/>
    </xf>
    <xf numFmtId="10" fontId="0" fillId="0" borderId="12" xfId="58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5" fillId="0" borderId="15" xfId="58" applyFont="1" applyBorder="1" applyAlignment="1">
      <alignment horizontal="center"/>
      <protection/>
    </xf>
    <xf numFmtId="0" fontId="5" fillId="0" borderId="0" xfId="58" applyFont="1">
      <alignment/>
      <protection/>
    </xf>
    <xf numFmtId="10" fontId="2" fillId="0" borderId="0" xfId="58" applyNumberForma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0" fontId="2" fillId="0" borderId="0" xfId="57">
      <alignment/>
      <protection/>
    </xf>
    <xf numFmtId="0" fontId="11" fillId="24" borderId="0" xfId="55" applyFont="1" applyFill="1" applyAlignment="1">
      <alignment horizontal="center"/>
      <protection/>
    </xf>
    <xf numFmtId="0" fontId="11" fillId="24" borderId="0" xfId="55" applyFont="1" applyFill="1" applyAlignment="1">
      <alignment horizontal="centerContinuous"/>
      <protection/>
    </xf>
    <xf numFmtId="0" fontId="2" fillId="0" borderId="0" xfId="55" applyFont="1" applyFill="1" applyAlignment="1">
      <alignment horizontal="center"/>
      <protection/>
    </xf>
    <xf numFmtId="0" fontId="6" fillId="0" borderId="0" xfId="55" applyFont="1" applyAlignment="1">
      <alignment horizontal="left"/>
      <protection/>
    </xf>
    <xf numFmtId="0" fontId="2" fillId="0" borderId="0" xfId="57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2" fillId="0" borderId="0" xfId="58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15" fillId="0" borderId="0" xfId="58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10" fontId="15" fillId="0" borderId="12" xfId="58" applyNumberFormat="1" applyFont="1" applyBorder="1" applyAlignment="1">
      <alignment horizontal="center"/>
      <protection/>
    </xf>
    <xf numFmtId="2" fontId="15" fillId="0" borderId="12" xfId="58" applyNumberFormat="1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2" fillId="0" borderId="0" xfId="58" applyNumberFormat="1" applyAlignment="1">
      <alignment horizontal="centerContinuous"/>
      <protection/>
    </xf>
    <xf numFmtId="0" fontId="2" fillId="0" borderId="0" xfId="56" applyNumberFormat="1" applyFont="1">
      <alignment/>
      <protection/>
    </xf>
    <xf numFmtId="0" fontId="2" fillId="0" borderId="0" xfId="56" applyFont="1" applyAlignment="1">
      <alignment horizontal="center"/>
      <protection/>
    </xf>
    <xf numFmtId="0" fontId="11" fillId="24" borderId="0" xfId="56" applyNumberFormat="1" applyFont="1" applyFill="1" applyAlignment="1">
      <alignment horizontal="center"/>
      <protection/>
    </xf>
    <xf numFmtId="4" fontId="11" fillId="0" borderId="0" xfId="56" applyNumberFormat="1" applyFont="1" applyFill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0" xfId="58" applyNumberFormat="1" applyFont="1" applyBorder="1" applyAlignment="1">
      <alignment horizontal="center"/>
      <protection/>
    </xf>
    <xf numFmtId="10" fontId="0" fillId="0" borderId="0" xfId="58" applyNumberFormat="1" applyFont="1" applyBorder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0" fontId="11" fillId="24" borderId="17" xfId="56" applyFont="1" applyFill="1" applyBorder="1" applyAlignment="1">
      <alignment horizontal="center"/>
      <protection/>
    </xf>
    <xf numFmtId="0" fontId="12" fillId="24" borderId="0" xfId="56" applyNumberFormat="1" applyFont="1" applyFill="1" applyAlignment="1">
      <alignment horizontal="center"/>
      <protection/>
    </xf>
    <xf numFmtId="0" fontId="2" fillId="0" borderId="18" xfId="58" applyBorder="1" applyAlignment="1">
      <alignment horizontal="center"/>
      <protection/>
    </xf>
    <xf numFmtId="0" fontId="0" fillId="0" borderId="18" xfId="58" applyNumberFormat="1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19" xfId="58" applyBorder="1" applyAlignment="1">
      <alignment horizontal="center"/>
      <protection/>
    </xf>
    <xf numFmtId="0" fontId="0" fillId="0" borderId="20" xfId="58" applyNumberFormat="1" applyFont="1" applyBorder="1" applyAlignment="1">
      <alignment horizontal="center"/>
      <protection/>
    </xf>
    <xf numFmtId="0" fontId="0" fillId="0" borderId="18" xfId="58" applyNumberFormat="1" applyFont="1" applyBorder="1" applyAlignment="1" quotePrefix="1">
      <alignment horizontal="center"/>
      <protection/>
    </xf>
    <xf numFmtId="0" fontId="2" fillId="0" borderId="0" xfId="58" applyNumberFormat="1">
      <alignment/>
      <protection/>
    </xf>
    <xf numFmtId="0" fontId="2" fillId="0" borderId="0" xfId="58" applyAlignment="1" quotePrefix="1">
      <alignment horizontal="center"/>
      <protection/>
    </xf>
    <xf numFmtId="0" fontId="2" fillId="0" borderId="0" xfId="58" applyFont="1" applyAlignment="1" quotePrefix="1">
      <alignment horizontal="center"/>
      <protection/>
    </xf>
    <xf numFmtId="0" fontId="2" fillId="0" borderId="0" xfId="53">
      <alignment/>
      <protection/>
    </xf>
    <xf numFmtId="167" fontId="2" fillId="0" borderId="0" xfId="53" applyNumberFormat="1" applyAlignment="1">
      <alignment horizontal="center"/>
      <protection/>
    </xf>
    <xf numFmtId="0" fontId="2" fillId="0" borderId="0" xfId="53" applyAlignment="1">
      <alignment horizontal="center"/>
      <protection/>
    </xf>
    <xf numFmtId="0" fontId="33" fillId="24" borderId="21" xfId="53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194" fontId="36" fillId="0" borderId="0" xfId="53" applyNumberFormat="1" applyFont="1" applyAlignment="1">
      <alignment horizontal="center" vertical="top"/>
      <protection/>
    </xf>
    <xf numFmtId="0" fontId="36" fillId="0" borderId="0" xfId="53" applyFont="1">
      <alignment/>
      <protection/>
    </xf>
    <xf numFmtId="0" fontId="2" fillId="0" borderId="0" xfId="53" applyNumberFormat="1" applyAlignment="1">
      <alignment horizontal="center"/>
      <protection/>
    </xf>
    <xf numFmtId="0" fontId="2" fillId="0" borderId="0" xfId="53" applyAlignment="1">
      <alignment/>
      <protection/>
    </xf>
    <xf numFmtId="0" fontId="2" fillId="0" borderId="0" xfId="53" applyFill="1">
      <alignment/>
      <protection/>
    </xf>
    <xf numFmtId="2" fontId="2" fillId="0" borderId="0" xfId="53" applyNumberFormat="1" applyAlignment="1">
      <alignment horizontal="center"/>
      <protection/>
    </xf>
    <xf numFmtId="0" fontId="39" fillId="0" borderId="0" xfId="53" applyFont="1">
      <alignment/>
      <protection/>
    </xf>
    <xf numFmtId="0" fontId="6" fillId="0" borderId="0" xfId="53" applyFont="1">
      <alignment/>
      <protection/>
    </xf>
    <xf numFmtId="167" fontId="2" fillId="0" borderId="0" xfId="53" applyNumberFormat="1" applyFill="1" applyAlignment="1">
      <alignment horizontal="center"/>
      <protection/>
    </xf>
    <xf numFmtId="0" fontId="2" fillId="0" borderId="0" xfId="53" applyFill="1" applyAlignment="1">
      <alignment horizontal="center"/>
      <protection/>
    </xf>
    <xf numFmtId="0" fontId="34" fillId="0" borderId="0" xfId="53" applyFont="1">
      <alignment/>
      <protection/>
    </xf>
    <xf numFmtId="167" fontId="39" fillId="0" borderId="0" xfId="53" applyNumberFormat="1" applyFont="1" applyAlignment="1">
      <alignment horizontal="center"/>
      <protection/>
    </xf>
    <xf numFmtId="0" fontId="39" fillId="0" borderId="0" xfId="53" applyFont="1" applyAlignment="1">
      <alignment horizontal="center"/>
      <protection/>
    </xf>
    <xf numFmtId="0" fontId="5" fillId="0" borderId="22" xfId="58" applyFont="1" applyBorder="1" applyAlignment="1">
      <alignment horizontal="center"/>
      <protection/>
    </xf>
    <xf numFmtId="0" fontId="5" fillId="0" borderId="23" xfId="58" applyFont="1" applyBorder="1" applyAlignment="1">
      <alignment horizontal="center"/>
      <protection/>
    </xf>
    <xf numFmtId="0" fontId="40" fillId="0" borderId="0" xfId="58" applyFont="1" applyAlignment="1" quotePrefix="1">
      <alignment horizontal="center"/>
      <protection/>
    </xf>
    <xf numFmtId="0" fontId="5" fillId="0" borderId="24" xfId="58" applyFont="1" applyFill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4" xfId="58" applyFont="1" applyBorder="1" applyAlignment="1">
      <alignment horizontal="center"/>
      <protection/>
    </xf>
    <xf numFmtId="0" fontId="5" fillId="0" borderId="25" xfId="58" applyFont="1" applyFill="1" applyBorder="1" applyAlignment="1">
      <alignment horizontal="center"/>
      <protection/>
    </xf>
    <xf numFmtId="167" fontId="0" fillId="0" borderId="0" xfId="0" applyNumberFormat="1" applyAlignment="1">
      <alignment horizontal="center"/>
    </xf>
    <xf numFmtId="0" fontId="33" fillId="24" borderId="21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vertical="center"/>
    </xf>
    <xf numFmtId="0" fontId="33" fillId="24" borderId="27" xfId="0" applyFont="1" applyFill="1" applyBorder="1" applyAlignment="1">
      <alignment horizontal="centerContinuous" vertical="center"/>
    </xf>
    <xf numFmtId="0" fontId="33" fillId="24" borderId="28" xfId="0" applyFont="1" applyFill="1" applyBorder="1" applyAlignment="1">
      <alignment horizontal="centerContinuous" vertical="center"/>
    </xf>
    <xf numFmtId="0" fontId="33" fillId="24" borderId="29" xfId="0" applyFont="1" applyFill="1" applyBorder="1" applyAlignment="1">
      <alignment horizontal="centerContinuous" vertical="center"/>
    </xf>
    <xf numFmtId="0" fontId="33" fillId="24" borderId="21" xfId="0" applyFont="1" applyFill="1" applyBorder="1" applyAlignment="1">
      <alignment horizontal="centerContinuous" vertical="center"/>
    </xf>
    <xf numFmtId="0" fontId="33" fillId="24" borderId="30" xfId="0" applyFont="1" applyFill="1" applyBorder="1" applyAlignment="1">
      <alignment horizontal="centerContinuous" vertical="center"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1" fontId="38" fillId="26" borderId="33" xfId="0" applyNumberFormat="1" applyFont="1" applyFill="1" applyBorder="1" applyAlignment="1">
      <alignment horizontal="centerContinuous"/>
    </xf>
    <xf numFmtId="1" fontId="37" fillId="26" borderId="34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25" borderId="35" xfId="0" applyFill="1" applyBorder="1" applyAlignment="1">
      <alignment/>
    </xf>
    <xf numFmtId="0" fontId="0" fillId="25" borderId="36" xfId="0" applyFill="1" applyBorder="1" applyAlignment="1">
      <alignment/>
    </xf>
    <xf numFmtId="0" fontId="2" fillId="26" borderId="37" xfId="0" applyFont="1" applyFill="1" applyBorder="1" applyAlignment="1">
      <alignment horizontal="center"/>
    </xf>
    <xf numFmtId="0" fontId="2" fillId="26" borderId="38" xfId="0" applyFont="1" applyFill="1" applyBorder="1" applyAlignment="1">
      <alignment horizontal="center"/>
    </xf>
    <xf numFmtId="0" fontId="2" fillId="26" borderId="36" xfId="0" applyFont="1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194" fontId="3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0" fillId="25" borderId="39" xfId="0" applyFill="1" applyBorder="1" applyAlignment="1">
      <alignment horizontal="center"/>
    </xf>
    <xf numFmtId="0" fontId="0" fillId="26" borderId="40" xfId="0" applyFill="1" applyBorder="1" applyAlignment="1">
      <alignment horizontal="centerContinuous"/>
    </xf>
    <xf numFmtId="0" fontId="0" fillId="26" borderId="36" xfId="0" applyFill="1" applyBorder="1" applyAlignment="1">
      <alignment horizontal="center"/>
    </xf>
    <xf numFmtId="0" fontId="0" fillId="25" borderId="37" xfId="0" applyFill="1" applyBorder="1" applyAlignment="1">
      <alignment/>
    </xf>
    <xf numFmtId="0" fontId="2" fillId="26" borderId="32" xfId="0" applyFont="1" applyFill="1" applyBorder="1" applyAlignment="1">
      <alignment horizontal="center"/>
    </xf>
    <xf numFmtId="0" fontId="36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2" fillId="26" borderId="41" xfId="0" applyFont="1" applyFill="1" applyBorder="1" applyAlignment="1">
      <alignment horizontal="center"/>
    </xf>
    <xf numFmtId="0" fontId="2" fillId="26" borderId="42" xfId="0" applyFont="1" applyFill="1" applyBorder="1" applyAlignment="1">
      <alignment horizontal="center"/>
    </xf>
    <xf numFmtId="0" fontId="2" fillId="26" borderId="43" xfId="0" applyFont="1" applyFill="1" applyBorder="1" applyAlignment="1">
      <alignment horizontal="center"/>
    </xf>
    <xf numFmtId="0" fontId="2" fillId="26" borderId="44" xfId="0" applyFont="1" applyFill="1" applyBorder="1" applyAlignment="1">
      <alignment horizontal="center"/>
    </xf>
    <xf numFmtId="0" fontId="0" fillId="25" borderId="44" xfId="0" applyFill="1" applyBorder="1" applyAlignment="1">
      <alignment/>
    </xf>
    <xf numFmtId="0" fontId="0" fillId="26" borderId="41" xfId="0" applyFill="1" applyBorder="1" applyAlignment="1">
      <alignment horizontal="center"/>
    </xf>
    <xf numFmtId="0" fontId="0" fillId="26" borderId="45" xfId="0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58" applyBorder="1" applyAlignment="1">
      <alignment horizontal="center"/>
      <protection/>
    </xf>
    <xf numFmtId="0" fontId="5" fillId="0" borderId="14" xfId="58" applyFont="1" applyFill="1" applyBorder="1" applyAlignment="1">
      <alignment horizontal="center"/>
      <protection/>
    </xf>
    <xf numFmtId="0" fontId="6" fillId="0" borderId="14" xfId="58" applyNumberFormat="1" applyFont="1" applyBorder="1" applyAlignment="1">
      <alignment horizontal="center"/>
      <protection/>
    </xf>
    <xf numFmtId="2" fontId="0" fillId="0" borderId="12" xfId="58" applyNumberFormat="1" applyFont="1" applyBorder="1" applyAlignment="1">
      <alignment horizontal="center"/>
      <protection/>
    </xf>
    <xf numFmtId="10" fontId="15" fillId="0" borderId="12" xfId="58" applyNumberFormat="1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42" fillId="24" borderId="0" xfId="56" applyFont="1" applyFill="1" applyAlignment="1">
      <alignment horizontal="center"/>
      <protection/>
    </xf>
    <xf numFmtId="0" fontId="2" fillId="0" borderId="12" xfId="58" applyBorder="1" applyAlignment="1">
      <alignment horizontal="center"/>
      <protection/>
    </xf>
    <xf numFmtId="0" fontId="5" fillId="0" borderId="14" xfId="58" applyFont="1" applyFill="1" applyBorder="1" applyAlignment="1">
      <alignment horizontal="center"/>
      <protection/>
    </xf>
    <xf numFmtId="2" fontId="2" fillId="0" borderId="0" xfId="58" applyNumberFormat="1">
      <alignment/>
      <protection/>
    </xf>
    <xf numFmtId="0" fontId="15" fillId="0" borderId="0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12" xfId="58" applyFont="1" applyBorder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15" xfId="58" applyFont="1" applyBorder="1" applyAlignment="1">
      <alignment horizontal="center" wrapText="1"/>
      <protection/>
    </xf>
    <xf numFmtId="0" fontId="2" fillId="0" borderId="20" xfId="58" applyBorder="1" applyAlignment="1">
      <alignment horizontal="center"/>
      <protection/>
    </xf>
    <xf numFmtId="0" fontId="6" fillId="0" borderId="0" xfId="56" applyFont="1" applyAlignment="1">
      <alignment horizontal="center" textRotation="90"/>
      <protection/>
    </xf>
    <xf numFmtId="0" fontId="6" fillId="0" borderId="0" xfId="0" applyFont="1" applyAlignment="1">
      <alignment horizontal="center"/>
    </xf>
    <xf numFmtId="0" fontId="5" fillId="0" borderId="24" xfId="58" applyFont="1" applyBorder="1" applyAlignment="1">
      <alignment horizontal="center" wrapText="1"/>
      <protection/>
    </xf>
    <xf numFmtId="0" fontId="5" fillId="0" borderId="25" xfId="58" applyFont="1" applyBorder="1" applyAlignment="1">
      <alignment horizontal="center" wrapText="1"/>
      <protection/>
    </xf>
    <xf numFmtId="0" fontId="37" fillId="26" borderId="46" xfId="0" applyFont="1" applyFill="1" applyBorder="1" applyAlignment="1">
      <alignment horizontal="center"/>
    </xf>
    <xf numFmtId="0" fontId="37" fillId="26" borderId="47" xfId="0" applyFont="1" applyFill="1" applyBorder="1" applyAlignment="1">
      <alignment horizontal="center"/>
    </xf>
    <xf numFmtId="0" fontId="37" fillId="26" borderId="48" xfId="0" applyFont="1" applyFill="1" applyBorder="1" applyAlignment="1">
      <alignment horizontal="center"/>
    </xf>
    <xf numFmtId="0" fontId="37" fillId="26" borderId="40" xfId="0" applyFont="1" applyFill="1" applyBorder="1" applyAlignment="1">
      <alignment horizontal="center"/>
    </xf>
    <xf numFmtId="0" fontId="37" fillId="26" borderId="39" xfId="0" applyFont="1" applyFill="1" applyBorder="1" applyAlignment="1">
      <alignment horizontal="center"/>
    </xf>
    <xf numFmtId="0" fontId="37" fillId="26" borderId="49" xfId="0" applyFont="1" applyFill="1" applyBorder="1" applyAlignment="1">
      <alignment horizontal="center"/>
    </xf>
    <xf numFmtId="0" fontId="37" fillId="26" borderId="50" xfId="0" applyFont="1" applyFill="1" applyBorder="1" applyAlignment="1">
      <alignment horizontal="center"/>
    </xf>
    <xf numFmtId="0" fontId="34" fillId="26" borderId="51" xfId="0" applyFont="1" applyFill="1" applyBorder="1" applyAlignment="1">
      <alignment horizontal="center" vertical="center"/>
    </xf>
    <xf numFmtId="0" fontId="34" fillId="26" borderId="52" xfId="0" applyFont="1" applyFill="1" applyBorder="1" applyAlignment="1">
      <alignment horizontal="center" vertical="center"/>
    </xf>
    <xf numFmtId="0" fontId="37" fillId="26" borderId="51" xfId="0" applyFont="1" applyFill="1" applyBorder="1" applyAlignment="1">
      <alignment horizontal="center" vertical="center" wrapText="1"/>
    </xf>
    <xf numFmtId="0" fontId="37" fillId="26" borderId="52" xfId="0" applyFont="1" applyFill="1" applyBorder="1" applyAlignment="1">
      <alignment horizontal="center" vertical="center" wrapText="1"/>
    </xf>
    <xf numFmtId="0" fontId="0" fillId="26" borderId="53" xfId="0" applyFill="1" applyBorder="1" applyAlignment="1">
      <alignment horizontal="center" vertical="center" wrapText="1"/>
    </xf>
    <xf numFmtId="0" fontId="34" fillId="26" borderId="46" xfId="0" applyFont="1" applyFill="1" applyBorder="1" applyAlignment="1">
      <alignment horizontal="center" vertical="center"/>
    </xf>
    <xf numFmtId="0" fontId="34" fillId="26" borderId="41" xfId="0" applyFont="1" applyFill="1" applyBorder="1" applyAlignment="1">
      <alignment horizontal="center" vertical="center"/>
    </xf>
    <xf numFmtId="0" fontId="35" fillId="26" borderId="5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41" fillId="26" borderId="51" xfId="0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0" fillId="26" borderId="52" xfId="0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36" fillId="26" borderId="46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36" fillId="26" borderId="31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15" fillId="0" borderId="0" xfId="58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_12_13-20" xfId="53"/>
    <cellStyle name="Обычный_1-apr" xfId="54"/>
    <cellStyle name="Обычный_Result_4 (2)" xfId="55"/>
    <cellStyle name="Обычный_Result_4 (2)_03_03_17_3" xfId="56"/>
    <cellStyle name="Обычный_Баллы" xfId="57"/>
    <cellStyle name="Обычный_Книга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11 ноя" xfId="66"/>
    <cellStyle name="Тысячи_11 но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_12_16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Матчи"/>
      <sheetName val="Игро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Q1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25" customWidth="1"/>
    <col min="2" max="2" width="4.375" style="27" customWidth="1"/>
    <col min="3" max="3" width="17.375" style="27" customWidth="1"/>
    <col min="4" max="4" width="18.25390625" style="27" customWidth="1"/>
    <col min="5" max="5" width="6.75390625" style="25" customWidth="1"/>
    <col min="6" max="6" width="7.75390625" style="28" customWidth="1"/>
    <col min="7" max="7" width="9.25390625" style="25" customWidth="1"/>
    <col min="8" max="8" width="9.00390625" style="6" customWidth="1"/>
    <col min="9" max="9" width="5.625" style="0" customWidth="1"/>
    <col min="10" max="10" width="3.00390625" style="25" customWidth="1"/>
    <col min="11" max="11" width="1.75390625" style="25" customWidth="1"/>
    <col min="12" max="12" width="3.75390625" style="6" customWidth="1"/>
    <col min="13" max="17" width="3.75390625" style="25" customWidth="1"/>
    <col min="18" max="16384" width="10.00390625" style="25" customWidth="1"/>
  </cols>
  <sheetData>
    <row r="1" spans="1:17" s="38" customFormat="1" ht="54" customHeight="1">
      <c r="A1" s="1" t="s">
        <v>47</v>
      </c>
      <c r="B1" s="2"/>
      <c r="C1" s="2"/>
      <c r="D1" s="2"/>
      <c r="E1" s="3"/>
      <c r="F1" s="4"/>
      <c r="G1" s="5"/>
      <c r="H1" s="5"/>
      <c r="I1" s="3"/>
      <c r="J1" s="3"/>
      <c r="L1" s="149" t="str">
        <f>'2013'!B5</f>
        <v>НеперВ</v>
      </c>
      <c r="M1" s="149" t="str">
        <f>'2013'!B6</f>
        <v>Рыбакин?</v>
      </c>
      <c r="N1" s="149" t="str">
        <f>'2013'!B7</f>
        <v>Корейский Лесоруб</v>
      </c>
      <c r="O1" s="149" t="str">
        <f>'2013'!B8</f>
        <v>Cream Team</v>
      </c>
      <c r="P1" s="149" t="str">
        <f>'2013'!B9</f>
        <v>Никак</v>
      </c>
      <c r="Q1" s="149" t="str">
        <f>'2013'!B10</f>
        <v>Мнехоп</v>
      </c>
    </row>
    <row r="2" spans="1:17" s="38" customFormat="1" ht="12.75">
      <c r="A2" s="1" t="s">
        <v>46</v>
      </c>
      <c r="B2" s="2"/>
      <c r="C2" s="2"/>
      <c r="D2" s="2"/>
      <c r="E2" s="3"/>
      <c r="F2" s="4"/>
      <c r="G2" s="5"/>
      <c r="H2" s="5"/>
      <c r="I2" s="3"/>
      <c r="J2" s="3"/>
      <c r="L2" s="150"/>
      <c r="M2" s="150"/>
      <c r="N2" s="150"/>
      <c r="O2" s="150"/>
      <c r="P2" s="150"/>
      <c r="Q2" s="150"/>
    </row>
    <row r="3" spans="1:17" s="9" customFormat="1" ht="12.75" customHeight="1">
      <c r="A3" s="8"/>
      <c r="C3" s="10"/>
      <c r="D3" s="11"/>
      <c r="E3" s="12" t="s">
        <v>0</v>
      </c>
      <c r="F3" s="12">
        <v>10</v>
      </c>
      <c r="H3" s="13" t="s">
        <v>1</v>
      </c>
      <c r="L3" s="150"/>
      <c r="M3" s="150"/>
      <c r="N3" s="150"/>
      <c r="O3" s="150"/>
      <c r="P3" s="150"/>
      <c r="Q3" s="150"/>
    </row>
    <row r="4" spans="1:17" s="9" customFormat="1" ht="12.75">
      <c r="A4" s="14"/>
      <c r="B4" s="14"/>
      <c r="C4" s="14"/>
      <c r="D4" s="14"/>
      <c r="E4" s="12" t="s">
        <v>2</v>
      </c>
      <c r="F4" s="12">
        <v>18</v>
      </c>
      <c r="H4" s="15">
        <v>144</v>
      </c>
      <c r="J4" s="9">
        <v>20</v>
      </c>
      <c r="L4" s="150"/>
      <c r="M4" s="150"/>
      <c r="N4" s="150"/>
      <c r="O4" s="150"/>
      <c r="P4" s="150"/>
      <c r="Q4" s="150"/>
    </row>
    <row r="5" spans="1:17" s="9" customFormat="1" ht="12.75">
      <c r="A5" s="16" t="s">
        <v>3</v>
      </c>
      <c r="B5" s="16" t="s">
        <v>4</v>
      </c>
      <c r="C5" s="17" t="s">
        <v>5</v>
      </c>
      <c r="D5" s="17"/>
      <c r="E5" s="18" t="s">
        <v>6</v>
      </c>
      <c r="F5" s="18" t="s">
        <v>7</v>
      </c>
      <c r="G5" s="19" t="s">
        <v>9</v>
      </c>
      <c r="H5" s="19" t="s">
        <v>10</v>
      </c>
      <c r="I5" s="18" t="s">
        <v>8</v>
      </c>
      <c r="L5" s="44">
        <f aca="true" t="shared" si="0" ref="L5:Q5">SUM(L6:L15)</f>
        <v>36</v>
      </c>
      <c r="M5" s="44">
        <f t="shared" si="0"/>
        <v>21</v>
      </c>
      <c r="N5" s="44">
        <f t="shared" si="0"/>
        <v>36</v>
      </c>
      <c r="O5" s="44">
        <f t="shared" si="0"/>
        <v>21</v>
      </c>
      <c r="P5" s="44">
        <f t="shared" si="0"/>
        <v>30</v>
      </c>
      <c r="Q5" s="44">
        <f t="shared" si="0"/>
        <v>24</v>
      </c>
    </row>
    <row r="6" spans="1:17" ht="12.75">
      <c r="A6" s="132">
        <v>1</v>
      </c>
      <c r="B6" s="133">
        <v>2</v>
      </c>
      <c r="C6" s="87" t="s">
        <v>15</v>
      </c>
      <c r="D6" s="88" t="s">
        <v>29</v>
      </c>
      <c r="E6" s="134">
        <v>2</v>
      </c>
      <c r="F6" s="135">
        <v>39.75</v>
      </c>
      <c r="G6" s="135">
        <v>75</v>
      </c>
      <c r="H6" s="136">
        <v>0.5952380952380952</v>
      </c>
      <c r="I6" s="7"/>
      <c r="M6" s="6">
        <v>3</v>
      </c>
      <c r="Q6" s="6"/>
    </row>
    <row r="7" spans="1:17" ht="12.75">
      <c r="A7" s="132">
        <v>2</v>
      </c>
      <c r="B7" s="133">
        <v>4</v>
      </c>
      <c r="C7" s="87" t="s">
        <v>48</v>
      </c>
      <c r="D7" s="88" t="s">
        <v>41</v>
      </c>
      <c r="E7" s="134">
        <v>2</v>
      </c>
      <c r="F7" s="135">
        <v>26.875</v>
      </c>
      <c r="G7" s="135">
        <v>69</v>
      </c>
      <c r="H7" s="136">
        <v>0.5476190476190477</v>
      </c>
      <c r="I7" s="7"/>
      <c r="M7" s="6"/>
      <c r="N7" s="6"/>
      <c r="Q7" s="6">
        <v>6</v>
      </c>
    </row>
    <row r="8" spans="1:15" ht="12.75">
      <c r="A8" s="132">
        <v>3</v>
      </c>
      <c r="B8" s="137">
        <v>3</v>
      </c>
      <c r="C8" s="87" t="s">
        <v>27</v>
      </c>
      <c r="D8" s="88" t="s">
        <v>16</v>
      </c>
      <c r="E8" s="134">
        <v>2.5</v>
      </c>
      <c r="F8" s="135">
        <v>7.125</v>
      </c>
      <c r="G8" s="135">
        <v>67</v>
      </c>
      <c r="H8" s="136">
        <v>0.5317460317460317</v>
      </c>
      <c r="I8" s="7"/>
      <c r="M8" s="6"/>
      <c r="N8" s="6"/>
      <c r="O8" s="6">
        <v>9</v>
      </c>
    </row>
    <row r="9" spans="1:17" ht="12.75">
      <c r="A9" s="138">
        <v>4</v>
      </c>
      <c r="B9" s="133">
        <v>1</v>
      </c>
      <c r="C9" s="87" t="s">
        <v>14</v>
      </c>
      <c r="D9" s="88" t="s">
        <v>11</v>
      </c>
      <c r="E9" s="134">
        <v>0.5</v>
      </c>
      <c r="F9" s="135">
        <v>11.125</v>
      </c>
      <c r="G9" s="135">
        <v>65</v>
      </c>
      <c r="H9" s="136">
        <v>0.5158730158730159</v>
      </c>
      <c r="I9" s="7"/>
      <c r="M9" s="6"/>
      <c r="N9" s="6"/>
      <c r="P9" s="6">
        <v>12</v>
      </c>
      <c r="Q9" s="6"/>
    </row>
    <row r="10" spans="1:17" ht="12.75">
      <c r="A10" s="138" t="s">
        <v>49</v>
      </c>
      <c r="B10" s="133">
        <v>8</v>
      </c>
      <c r="C10" s="87" t="s">
        <v>33</v>
      </c>
      <c r="D10" s="88" t="s">
        <v>13</v>
      </c>
      <c r="E10" s="134">
        <v>0.75</v>
      </c>
      <c r="F10" s="135">
        <v>-12</v>
      </c>
      <c r="G10" s="135">
        <v>65</v>
      </c>
      <c r="H10" s="136">
        <v>0.5158730158730159</v>
      </c>
      <c r="I10" s="7"/>
      <c r="N10" s="6"/>
      <c r="O10" s="6">
        <v>12</v>
      </c>
      <c r="Q10" s="6"/>
    </row>
    <row r="11" spans="1:16" ht="12.75">
      <c r="A11" s="132">
        <v>6</v>
      </c>
      <c r="B11" s="133">
        <v>7</v>
      </c>
      <c r="C11" s="87" t="s">
        <v>50</v>
      </c>
      <c r="D11" s="88" t="s">
        <v>28</v>
      </c>
      <c r="E11" s="134">
        <v>2.25</v>
      </c>
      <c r="F11" s="135">
        <v>-16</v>
      </c>
      <c r="G11" s="135">
        <v>57</v>
      </c>
      <c r="H11" s="136">
        <v>0.4523809523809524</v>
      </c>
      <c r="I11" s="7"/>
      <c r="L11" s="6">
        <v>18</v>
      </c>
      <c r="P11" s="6"/>
    </row>
    <row r="12" spans="1:17" ht="12.75">
      <c r="A12" s="132">
        <v>7</v>
      </c>
      <c r="B12" s="133">
        <v>5</v>
      </c>
      <c r="C12" s="87" t="s">
        <v>31</v>
      </c>
      <c r="D12" s="88" t="s">
        <v>32</v>
      </c>
      <c r="E12" s="134">
        <v>1</v>
      </c>
      <c r="F12" s="135">
        <v>-16.25</v>
      </c>
      <c r="G12" s="135">
        <v>55</v>
      </c>
      <c r="H12" s="136">
        <v>0.4365079365079365</v>
      </c>
      <c r="I12" s="7"/>
      <c r="M12" s="6">
        <v>18</v>
      </c>
      <c r="Q12" s="6"/>
    </row>
    <row r="13" spans="1:17" ht="12.75">
      <c r="A13" s="138">
        <v>8</v>
      </c>
      <c r="B13" s="133">
        <v>6</v>
      </c>
      <c r="C13" s="87" t="s">
        <v>12</v>
      </c>
      <c r="D13" s="88" t="s">
        <v>26</v>
      </c>
      <c r="E13" s="134">
        <v>-0.25</v>
      </c>
      <c r="F13" s="135">
        <v>-40.625</v>
      </c>
      <c r="G13" s="135">
        <v>51</v>
      </c>
      <c r="H13" s="136">
        <v>0.40476190476190477</v>
      </c>
      <c r="I13" s="7"/>
      <c r="L13" s="6">
        <v>18</v>
      </c>
      <c r="M13" s="6"/>
      <c r="P13" s="67"/>
      <c r="Q13" s="6"/>
    </row>
    <row r="14" spans="14:17" ht="12.75">
      <c r="N14" s="25">
        <v>18</v>
      </c>
      <c r="P14" s="25">
        <v>18</v>
      </c>
      <c r="Q14" s="25">
        <v>18</v>
      </c>
    </row>
    <row r="15" ht="12.75">
      <c r="N15" s="25">
        <v>18</v>
      </c>
    </row>
  </sheetData>
  <sheetProtection/>
  <mergeCells count="6">
    <mergeCell ref="Q1:Q4"/>
    <mergeCell ref="P1:P4"/>
    <mergeCell ref="L1:L4"/>
    <mergeCell ref="M1:M4"/>
    <mergeCell ref="N1:N4"/>
    <mergeCell ref="O1:O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T19"/>
  <sheetViews>
    <sheetView showGridLines="0" workbookViewId="0" topLeftCell="A1">
      <selection activeCell="A1" sqref="A1"/>
    </sheetView>
  </sheetViews>
  <sheetFormatPr defaultColWidth="9.00390625" defaultRowHeight="12"/>
  <cols>
    <col min="1" max="1" width="5.00390625" style="25" customWidth="1"/>
    <col min="2" max="2" width="4.375" style="27" customWidth="1"/>
    <col min="3" max="3" width="17.375" style="27" customWidth="1"/>
    <col min="4" max="4" width="18.25390625" style="27" customWidth="1"/>
    <col min="5" max="5" width="6.75390625" style="25" customWidth="1"/>
    <col min="6" max="8" width="7.75390625" style="28" customWidth="1"/>
    <col min="9" max="9" width="9.25390625" style="25" customWidth="1"/>
    <col min="10" max="10" width="9.00390625" style="6" customWidth="1"/>
    <col min="11" max="11" width="5.625" style="0" customWidth="1"/>
    <col min="12" max="12" width="3.00390625" style="25" bestFit="1" customWidth="1"/>
    <col min="13" max="13" width="3.75390625" style="6" customWidth="1"/>
    <col min="14" max="18" width="3.75390625" style="25" customWidth="1"/>
    <col min="19" max="16384" width="10.00390625" style="25" customWidth="1"/>
  </cols>
  <sheetData>
    <row r="1" spans="1:18" s="38" customFormat="1" ht="54.75" customHeight="1">
      <c r="A1" s="1" t="s">
        <v>40</v>
      </c>
      <c r="B1" s="2"/>
      <c r="C1" s="2"/>
      <c r="D1" s="2"/>
      <c r="E1" s="3"/>
      <c r="F1" s="4"/>
      <c r="G1" s="3"/>
      <c r="H1" s="3"/>
      <c r="I1" s="5"/>
      <c r="J1" s="5"/>
      <c r="K1" s="3"/>
      <c r="M1" s="149" t="str">
        <f>'2013'!B5</f>
        <v>НеперВ</v>
      </c>
      <c r="N1" s="149" t="str">
        <f>'2013'!B6</f>
        <v>Рыбакин?</v>
      </c>
      <c r="O1" s="149" t="str">
        <f>'2013'!B7</f>
        <v>Корейский Лесоруб</v>
      </c>
      <c r="P1" s="149" t="str">
        <f>'2013'!B8</f>
        <v>Cream Team</v>
      </c>
      <c r="Q1" s="149" t="str">
        <f>'2013'!B9</f>
        <v>Никак</v>
      </c>
      <c r="R1" s="149" t="str">
        <f>'2013'!B10</f>
        <v>Мнехоп</v>
      </c>
    </row>
    <row r="2" spans="1:18" s="38" customFormat="1" ht="12.75">
      <c r="A2" s="1" t="s">
        <v>42</v>
      </c>
      <c r="B2" s="2"/>
      <c r="C2" s="2"/>
      <c r="D2" s="2"/>
      <c r="E2" s="3"/>
      <c r="F2" s="4"/>
      <c r="G2" s="3"/>
      <c r="H2" s="3"/>
      <c r="I2" s="5"/>
      <c r="J2" s="5"/>
      <c r="K2" s="3"/>
      <c r="M2" s="149"/>
      <c r="N2" s="149"/>
      <c r="O2" s="149"/>
      <c r="P2" s="149"/>
      <c r="Q2" s="149"/>
      <c r="R2" s="150"/>
    </row>
    <row r="3" spans="1:18" s="9" customFormat="1" ht="12.75" customHeight="1">
      <c r="A3" s="8"/>
      <c r="C3" s="10"/>
      <c r="D3" s="11"/>
      <c r="E3" s="12" t="s">
        <v>0</v>
      </c>
      <c r="F3" s="12">
        <v>12</v>
      </c>
      <c r="G3" s="12"/>
      <c r="H3" s="12"/>
      <c r="J3" s="13" t="s">
        <v>1</v>
      </c>
      <c r="M3" s="149"/>
      <c r="N3" s="149"/>
      <c r="O3" s="149"/>
      <c r="P3" s="149"/>
      <c r="Q3" s="149"/>
      <c r="R3" s="150"/>
    </row>
    <row r="4" spans="1:18" s="9" customFormat="1" ht="12.75">
      <c r="A4" s="14"/>
      <c r="B4" s="14"/>
      <c r="C4" s="14"/>
      <c r="D4" s="14"/>
      <c r="E4" s="12" t="s">
        <v>2</v>
      </c>
      <c r="F4" s="12">
        <v>22</v>
      </c>
      <c r="G4" s="12"/>
      <c r="H4" s="12"/>
      <c r="J4" s="15">
        <v>220</v>
      </c>
      <c r="L4" s="12">
        <v>22</v>
      </c>
      <c r="M4" s="149"/>
      <c r="N4" s="149"/>
      <c r="O4" s="149"/>
      <c r="P4" s="149"/>
      <c r="Q4" s="149"/>
      <c r="R4" s="150"/>
    </row>
    <row r="5" spans="1:18" s="9" customFormat="1" ht="12.75">
      <c r="A5" s="16" t="s">
        <v>3</v>
      </c>
      <c r="B5" s="16" t="s">
        <v>4</v>
      </c>
      <c r="C5" s="17" t="s">
        <v>5</v>
      </c>
      <c r="D5" s="17"/>
      <c r="E5" s="18" t="s">
        <v>6</v>
      </c>
      <c r="F5" s="18" t="s">
        <v>7</v>
      </c>
      <c r="G5" s="139" t="s">
        <v>55</v>
      </c>
      <c r="H5" s="139" t="s">
        <v>65</v>
      </c>
      <c r="I5" s="19" t="s">
        <v>9</v>
      </c>
      <c r="J5" s="19" t="s">
        <v>10</v>
      </c>
      <c r="K5" s="18" t="s">
        <v>8</v>
      </c>
      <c r="M5" s="44">
        <f aca="true" t="shared" si="0" ref="M5:R5">SUM(M6:M19)</f>
        <v>39</v>
      </c>
      <c r="N5" s="44">
        <f t="shared" si="0"/>
        <v>12</v>
      </c>
      <c r="O5" s="44">
        <f t="shared" si="0"/>
        <v>33</v>
      </c>
      <c r="P5" s="44">
        <f t="shared" si="0"/>
        <v>39</v>
      </c>
      <c r="Q5" s="44">
        <f t="shared" si="0"/>
        <v>48</v>
      </c>
      <c r="R5" s="44">
        <f t="shared" si="0"/>
        <v>42</v>
      </c>
    </row>
    <row r="6" spans="1:20" ht="12.75">
      <c r="A6" s="140">
        <v>1</v>
      </c>
      <c r="B6" s="141">
        <v>5</v>
      </c>
      <c r="C6" s="87" t="s">
        <v>31</v>
      </c>
      <c r="D6" s="88" t="s">
        <v>32</v>
      </c>
      <c r="E6" s="22">
        <v>1</v>
      </c>
      <c r="F6" s="23">
        <v>32.09375</v>
      </c>
      <c r="G6" s="43">
        <v>160.6875</v>
      </c>
      <c r="H6" s="43"/>
      <c r="I6" s="23">
        <v>125.4</v>
      </c>
      <c r="J6" s="42">
        <v>0.57</v>
      </c>
      <c r="K6" s="7">
        <v>14</v>
      </c>
      <c r="L6" s="54"/>
      <c r="N6" s="6">
        <v>3</v>
      </c>
      <c r="O6" s="6"/>
      <c r="T6" s="142"/>
    </row>
    <row r="7" spans="1:20" ht="12.75">
      <c r="A7" s="140">
        <v>2</v>
      </c>
      <c r="B7" s="51">
        <v>12</v>
      </c>
      <c r="C7" s="87" t="s">
        <v>56</v>
      </c>
      <c r="D7" s="88" t="s">
        <v>57</v>
      </c>
      <c r="E7" s="22">
        <v>0</v>
      </c>
      <c r="F7" s="23">
        <v>19.46875</v>
      </c>
      <c r="G7" s="43">
        <v>151.71875</v>
      </c>
      <c r="H7" s="43"/>
      <c r="I7" s="23">
        <v>132.4</v>
      </c>
      <c r="J7" s="42">
        <v>0.6018181818181818</v>
      </c>
      <c r="K7" s="7">
        <v>6</v>
      </c>
      <c r="L7" s="54"/>
      <c r="M7" s="25"/>
      <c r="N7" s="6"/>
      <c r="O7" s="6">
        <v>6</v>
      </c>
      <c r="P7" s="6"/>
      <c r="T7" s="142"/>
    </row>
    <row r="8" spans="1:20" ht="12.75">
      <c r="A8" s="140">
        <v>3</v>
      </c>
      <c r="B8" s="141">
        <v>1</v>
      </c>
      <c r="C8" s="87" t="s">
        <v>15</v>
      </c>
      <c r="D8" s="88" t="s">
        <v>29</v>
      </c>
      <c r="E8" s="22">
        <v>2</v>
      </c>
      <c r="F8" s="23">
        <v>16.65625</v>
      </c>
      <c r="G8" s="43">
        <v>146.65625</v>
      </c>
      <c r="H8" s="23">
        <v>2</v>
      </c>
      <c r="I8" s="23">
        <v>127.4</v>
      </c>
      <c r="J8" s="42">
        <v>0.5790909090909091</v>
      </c>
      <c r="K8" s="7">
        <v>3</v>
      </c>
      <c r="L8" s="54"/>
      <c r="N8" s="6">
        <v>9</v>
      </c>
      <c r="T8" s="142"/>
    </row>
    <row r="9" spans="1:20" ht="12.75">
      <c r="A9" s="140">
        <v>4</v>
      </c>
      <c r="B9" s="141">
        <v>9</v>
      </c>
      <c r="C9" s="87" t="s">
        <v>12</v>
      </c>
      <c r="D9" s="88" t="s">
        <v>26</v>
      </c>
      <c r="E9" s="22">
        <v>-0.25</v>
      </c>
      <c r="F9" s="23">
        <v>14.3125</v>
      </c>
      <c r="G9" s="43">
        <v>139.78125</v>
      </c>
      <c r="H9" s="23">
        <v>2</v>
      </c>
      <c r="I9" s="23">
        <v>114</v>
      </c>
      <c r="J9" s="42">
        <v>0.5181818181818182</v>
      </c>
      <c r="K9" s="7">
        <v>1</v>
      </c>
      <c r="L9" s="54"/>
      <c r="M9" s="6">
        <v>12</v>
      </c>
      <c r="O9" s="6"/>
      <c r="T9" s="142"/>
    </row>
    <row r="10" spans="1:20" ht="12.75">
      <c r="A10" s="140">
        <v>5</v>
      </c>
      <c r="B10" s="51">
        <v>10</v>
      </c>
      <c r="C10" s="87" t="s">
        <v>58</v>
      </c>
      <c r="D10" s="88" t="s">
        <v>33</v>
      </c>
      <c r="E10" s="22">
        <v>0.75</v>
      </c>
      <c r="F10" s="23">
        <v>4.8125</v>
      </c>
      <c r="G10" s="43">
        <v>135.25</v>
      </c>
      <c r="H10" s="23">
        <v>2</v>
      </c>
      <c r="I10" s="23">
        <v>113</v>
      </c>
      <c r="J10" s="42">
        <v>0.5136363636363637</v>
      </c>
      <c r="K10" s="7">
        <v>1</v>
      </c>
      <c r="L10" s="54"/>
      <c r="M10" s="67"/>
      <c r="N10" s="6"/>
      <c r="P10" s="6">
        <v>15</v>
      </c>
      <c r="T10" s="142"/>
    </row>
    <row r="11" spans="1:20" ht="12.75">
      <c r="A11" s="140">
        <v>6</v>
      </c>
      <c r="B11" s="141">
        <v>11</v>
      </c>
      <c r="C11" s="87" t="s">
        <v>41</v>
      </c>
      <c r="D11" s="88" t="s">
        <v>13</v>
      </c>
      <c r="E11" s="22">
        <v>1.5</v>
      </c>
      <c r="F11" s="23">
        <v>-8.25</v>
      </c>
      <c r="G11" s="43">
        <v>125.34375</v>
      </c>
      <c r="H11" s="23">
        <v>5</v>
      </c>
      <c r="I11" s="23">
        <v>101</v>
      </c>
      <c r="J11" s="42">
        <v>0.4590909090909091</v>
      </c>
      <c r="K11" s="7"/>
      <c r="L11" s="54"/>
      <c r="N11" s="6"/>
      <c r="Q11" s="6"/>
      <c r="R11" s="6">
        <v>18</v>
      </c>
      <c r="T11" s="142"/>
    </row>
    <row r="12" spans="1:20" ht="12.75">
      <c r="A12" s="140">
        <v>7</v>
      </c>
      <c r="B12" s="141">
        <v>7</v>
      </c>
      <c r="C12" s="87" t="s">
        <v>14</v>
      </c>
      <c r="D12" s="88" t="s">
        <v>11</v>
      </c>
      <c r="E12" s="22">
        <v>0.5</v>
      </c>
      <c r="F12" s="23">
        <v>-13</v>
      </c>
      <c r="G12" s="43">
        <v>123.53125</v>
      </c>
      <c r="H12" s="23"/>
      <c r="I12" s="23">
        <v>94.4</v>
      </c>
      <c r="J12" s="42">
        <v>0.42909090909090913</v>
      </c>
      <c r="K12" s="7"/>
      <c r="L12" s="54"/>
      <c r="M12" s="67"/>
      <c r="O12" s="6"/>
      <c r="Q12" s="6">
        <v>21</v>
      </c>
      <c r="T12" s="142"/>
    </row>
    <row r="13" spans="1:20" ht="12.75">
      <c r="A13" s="140">
        <v>8</v>
      </c>
      <c r="B13" s="51">
        <v>4</v>
      </c>
      <c r="C13" s="87" t="s">
        <v>59</v>
      </c>
      <c r="D13" s="88" t="s">
        <v>60</v>
      </c>
      <c r="E13" s="22">
        <v>3</v>
      </c>
      <c r="F13" s="23">
        <v>-11</v>
      </c>
      <c r="G13" s="43">
        <v>122.96875</v>
      </c>
      <c r="H13" s="23"/>
      <c r="I13" s="23">
        <v>104.4</v>
      </c>
      <c r="J13" s="42">
        <v>0.47454545454545455</v>
      </c>
      <c r="K13" s="7"/>
      <c r="L13" s="54"/>
      <c r="N13" s="6"/>
      <c r="Q13" s="6"/>
      <c r="R13" s="6">
        <v>24</v>
      </c>
      <c r="T13" s="142"/>
    </row>
    <row r="14" spans="1:20" ht="12.75">
      <c r="A14" s="144" t="s">
        <v>49</v>
      </c>
      <c r="B14" s="141">
        <v>8</v>
      </c>
      <c r="C14" s="21" t="s">
        <v>27</v>
      </c>
      <c r="D14" s="26" t="s">
        <v>16</v>
      </c>
      <c r="E14" s="22">
        <v>2.5</v>
      </c>
      <c r="F14" s="23">
        <v>-8.78125</v>
      </c>
      <c r="G14" s="43">
        <v>122.96875</v>
      </c>
      <c r="H14" s="23"/>
      <c r="I14" s="23">
        <v>96.4</v>
      </c>
      <c r="J14" s="42">
        <v>0.43818181818181823</v>
      </c>
      <c r="K14" s="7"/>
      <c r="L14" s="54"/>
      <c r="P14" s="6">
        <v>24</v>
      </c>
      <c r="T14" s="142"/>
    </row>
    <row r="15" spans="1:20" ht="12.75">
      <c r="A15" s="140">
        <v>10</v>
      </c>
      <c r="B15" s="141">
        <v>2</v>
      </c>
      <c r="C15" s="21" t="s">
        <v>50</v>
      </c>
      <c r="D15" s="26" t="s">
        <v>28</v>
      </c>
      <c r="E15" s="22">
        <v>2.25</v>
      </c>
      <c r="F15" s="23">
        <v>-15.78125</v>
      </c>
      <c r="G15" s="43">
        <v>116.03125</v>
      </c>
      <c r="H15" s="23">
        <v>1</v>
      </c>
      <c r="I15" s="23">
        <v>110</v>
      </c>
      <c r="J15" s="42">
        <v>0.5</v>
      </c>
      <c r="K15" s="7"/>
      <c r="L15" s="54"/>
      <c r="M15" s="6">
        <v>27</v>
      </c>
      <c r="T15" s="142"/>
    </row>
    <row r="16" spans="1:20" ht="12.75">
      <c r="A16" s="140">
        <v>11</v>
      </c>
      <c r="B16" s="141">
        <v>3</v>
      </c>
      <c r="C16" s="21" t="s">
        <v>61</v>
      </c>
      <c r="D16" s="26" t="s">
        <v>62</v>
      </c>
      <c r="E16" s="22">
        <v>2.5</v>
      </c>
      <c r="F16" s="23">
        <v>-15.0625</v>
      </c>
      <c r="G16" s="43">
        <v>112.9375</v>
      </c>
      <c r="H16" s="23">
        <v>4</v>
      </c>
      <c r="I16" s="23">
        <v>91.6</v>
      </c>
      <c r="J16" s="42">
        <v>0.4163636363636363</v>
      </c>
      <c r="K16" s="7"/>
      <c r="L16" s="54"/>
      <c r="N16" s="6"/>
      <c r="P16" s="6"/>
      <c r="Q16" s="6">
        <v>27</v>
      </c>
      <c r="T16" s="142"/>
    </row>
    <row r="17" spans="1:20" ht="12.75">
      <c r="A17" s="140">
        <v>12</v>
      </c>
      <c r="B17" s="51">
        <v>6</v>
      </c>
      <c r="C17" s="21" t="s">
        <v>63</v>
      </c>
      <c r="D17" s="26" t="s">
        <v>64</v>
      </c>
      <c r="E17" s="22">
        <v>1.5</v>
      </c>
      <c r="F17" s="23">
        <v>-15.46875</v>
      </c>
      <c r="G17" s="43">
        <v>109.125</v>
      </c>
      <c r="H17" s="23">
        <v>1</v>
      </c>
      <c r="I17" s="23">
        <v>108</v>
      </c>
      <c r="J17" s="42">
        <v>0.4909090909090909</v>
      </c>
      <c r="K17" s="7"/>
      <c r="L17" s="54"/>
      <c r="O17" s="6">
        <v>27</v>
      </c>
      <c r="T17" s="142"/>
    </row>
    <row r="18" ht="12.75">
      <c r="R18" s="6"/>
    </row>
    <row r="19" ht="12.75">
      <c r="R19" s="6"/>
    </row>
  </sheetData>
  <mergeCells count="6">
    <mergeCell ref="R1:R4"/>
    <mergeCell ref="Q1:Q4"/>
    <mergeCell ref="M1:M4"/>
    <mergeCell ref="N1:N4"/>
    <mergeCell ref="O1:O4"/>
    <mergeCell ref="P1:P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Q17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25" customWidth="1"/>
    <col min="2" max="2" width="4.375" style="27" customWidth="1"/>
    <col min="3" max="3" width="17.375" style="27" customWidth="1"/>
    <col min="4" max="4" width="18.25390625" style="27" customWidth="1"/>
    <col min="5" max="5" width="6.75390625" style="25" customWidth="1"/>
    <col min="6" max="6" width="7.75390625" style="28" customWidth="1"/>
    <col min="7" max="7" width="4.375" style="25" bestFit="1" customWidth="1"/>
    <col min="8" max="8" width="9.00390625" style="6" customWidth="1"/>
    <col min="9" max="9" width="6.75390625" style="0" bestFit="1" customWidth="1"/>
    <col min="10" max="10" width="3.00390625" style="25" customWidth="1"/>
    <col min="11" max="11" width="1.75390625" style="25" customWidth="1"/>
    <col min="12" max="12" width="3.75390625" style="6" customWidth="1"/>
    <col min="13" max="17" width="3.75390625" style="25" customWidth="1"/>
    <col min="18" max="16384" width="10.00390625" style="25" customWidth="1"/>
  </cols>
  <sheetData>
    <row r="1" spans="1:17" s="38" customFormat="1" ht="57" customHeight="1">
      <c r="A1" s="1" t="s">
        <v>40</v>
      </c>
      <c r="B1" s="2"/>
      <c r="C1" s="2"/>
      <c r="D1" s="2"/>
      <c r="E1" s="3"/>
      <c r="F1" s="4"/>
      <c r="G1" s="4"/>
      <c r="H1" s="5"/>
      <c r="I1" s="5"/>
      <c r="J1" s="3"/>
      <c r="L1" s="149" t="str">
        <f>'2013'!B5</f>
        <v>НеперВ</v>
      </c>
      <c r="M1" s="149" t="str">
        <f>'2013'!B6</f>
        <v>Рыбакин?</v>
      </c>
      <c r="N1" s="149" t="str">
        <f>'2013'!B7</f>
        <v>Корейский Лесоруб</v>
      </c>
      <c r="O1" s="149" t="str">
        <f>'2013'!B8</f>
        <v>Cream Team</v>
      </c>
      <c r="P1" s="149" t="str">
        <f>'2013'!B9</f>
        <v>Никак</v>
      </c>
      <c r="Q1" s="149" t="str">
        <f>'2013'!B10</f>
        <v>Мнехоп</v>
      </c>
    </row>
    <row r="2" spans="1:17" s="38" customFormat="1" ht="12.75">
      <c r="A2" s="1" t="s">
        <v>71</v>
      </c>
      <c r="B2" s="2"/>
      <c r="C2" s="2"/>
      <c r="D2" s="2"/>
      <c r="E2" s="3"/>
      <c r="F2" s="4"/>
      <c r="G2" s="4"/>
      <c r="H2" s="5"/>
      <c r="I2" s="5"/>
      <c r="J2" s="3"/>
      <c r="L2" s="150"/>
      <c r="M2" s="150"/>
      <c r="N2" s="150"/>
      <c r="O2" s="150"/>
      <c r="P2" s="150"/>
      <c r="Q2" s="150"/>
    </row>
    <row r="3" spans="1:17" s="9" customFormat="1" ht="12.75" customHeight="1">
      <c r="A3" s="8"/>
      <c r="C3" s="10"/>
      <c r="D3" s="11"/>
      <c r="E3" s="12" t="s">
        <v>0</v>
      </c>
      <c r="F3" s="12">
        <v>12</v>
      </c>
      <c r="G3" s="12"/>
      <c r="I3" s="13" t="s">
        <v>1</v>
      </c>
      <c r="L3" s="150"/>
      <c r="M3" s="150"/>
      <c r="N3" s="150"/>
      <c r="O3" s="150"/>
      <c r="P3" s="150"/>
      <c r="Q3" s="150"/>
    </row>
    <row r="4" spans="1:17" s="9" customFormat="1" ht="12.75" customHeight="1">
      <c r="A4" s="14"/>
      <c r="B4" s="14"/>
      <c r="C4" s="14"/>
      <c r="D4" s="14"/>
      <c r="E4" s="12" t="s">
        <v>2</v>
      </c>
      <c r="F4" s="12">
        <v>22</v>
      </c>
      <c r="G4" s="12"/>
      <c r="I4" s="15">
        <v>220</v>
      </c>
      <c r="K4" s="12">
        <v>22</v>
      </c>
      <c r="L4" s="150"/>
      <c r="M4" s="150"/>
      <c r="N4" s="150"/>
      <c r="O4" s="150"/>
      <c r="P4" s="150"/>
      <c r="Q4" s="150"/>
    </row>
    <row r="5" spans="1:17" s="9" customFormat="1" ht="12.75">
      <c r="A5" s="16" t="s">
        <v>3</v>
      </c>
      <c r="B5" s="16" t="s">
        <v>4</v>
      </c>
      <c r="C5" s="17" t="s">
        <v>5</v>
      </c>
      <c r="D5" s="17"/>
      <c r="E5" s="18" t="s">
        <v>6</v>
      </c>
      <c r="F5" s="18" t="s">
        <v>7</v>
      </c>
      <c r="G5" s="18" t="s">
        <v>65</v>
      </c>
      <c r="H5" s="19" t="s">
        <v>9</v>
      </c>
      <c r="I5" s="19" t="s">
        <v>10</v>
      </c>
      <c r="J5" s="18" t="s">
        <v>8</v>
      </c>
      <c r="L5" s="44">
        <f>SUM(L6:L17)</f>
        <v>33</v>
      </c>
      <c r="M5" s="44">
        <f>SUM(M6:M17)</f>
        <v>15</v>
      </c>
      <c r="N5" s="44">
        <f>SUM(N6:N17)</f>
        <v>33</v>
      </c>
      <c r="O5" s="44">
        <f>SUM(O6:O17)</f>
        <v>33</v>
      </c>
      <c r="P5" s="44">
        <f>SUM(P6:P17)</f>
        <v>48</v>
      </c>
      <c r="Q5" s="44">
        <f>SUM(Q6:Q19)</f>
        <v>54</v>
      </c>
    </row>
    <row r="6" spans="1:14" ht="12.75">
      <c r="A6" s="140">
        <v>1</v>
      </c>
      <c r="B6" s="141">
        <v>5</v>
      </c>
      <c r="C6" s="87" t="s">
        <v>31</v>
      </c>
      <c r="D6" s="88" t="s">
        <v>32</v>
      </c>
      <c r="E6" s="22">
        <v>1</v>
      </c>
      <c r="F6" s="23">
        <v>42.5625</v>
      </c>
      <c r="G6" s="23">
        <v>3</v>
      </c>
      <c r="H6" s="23">
        <v>139.4</v>
      </c>
      <c r="I6" s="42">
        <v>0.6336363636363637</v>
      </c>
      <c r="J6" s="7">
        <v>13</v>
      </c>
      <c r="K6" s="54"/>
      <c r="M6" s="25">
        <v>3</v>
      </c>
      <c r="N6" s="6"/>
    </row>
    <row r="7" spans="1:15" ht="12.75">
      <c r="A7" s="140">
        <v>2</v>
      </c>
      <c r="B7" s="141">
        <v>8</v>
      </c>
      <c r="C7" s="87" t="s">
        <v>27</v>
      </c>
      <c r="D7" s="88" t="s">
        <v>16</v>
      </c>
      <c r="E7" s="22">
        <v>2.5</v>
      </c>
      <c r="F7" s="23">
        <v>32.1875</v>
      </c>
      <c r="G7" s="23"/>
      <c r="H7" s="23">
        <v>123.8</v>
      </c>
      <c r="I7" s="42">
        <v>0.5627272727272727</v>
      </c>
      <c r="J7" s="7">
        <v>6</v>
      </c>
      <c r="K7" s="54"/>
      <c r="M7" s="6"/>
      <c r="O7" s="25">
        <v>6</v>
      </c>
    </row>
    <row r="8" spans="1:13" ht="12.75">
      <c r="A8" s="140">
        <v>3</v>
      </c>
      <c r="B8" s="141">
        <v>11</v>
      </c>
      <c r="C8" s="87" t="s">
        <v>12</v>
      </c>
      <c r="D8" s="88" t="s">
        <v>26</v>
      </c>
      <c r="E8" s="22">
        <v>-0.25</v>
      </c>
      <c r="F8" s="23">
        <v>21</v>
      </c>
      <c r="G8" s="23"/>
      <c r="H8" s="23">
        <v>127.6</v>
      </c>
      <c r="I8" s="42">
        <v>0.58</v>
      </c>
      <c r="J8" s="7">
        <v>3</v>
      </c>
      <c r="K8" s="54"/>
      <c r="L8" s="25">
        <v>9</v>
      </c>
      <c r="M8" s="6"/>
    </row>
    <row r="9" spans="1:16" ht="12.75">
      <c r="A9" s="140">
        <v>4</v>
      </c>
      <c r="B9" s="141">
        <v>1</v>
      </c>
      <c r="C9" s="87" t="s">
        <v>15</v>
      </c>
      <c r="D9" s="88" t="s">
        <v>29</v>
      </c>
      <c r="E9" s="22">
        <v>2</v>
      </c>
      <c r="F9" s="23">
        <v>18.625</v>
      </c>
      <c r="G9" s="23"/>
      <c r="H9" s="23">
        <v>104.2</v>
      </c>
      <c r="I9" s="42">
        <v>0.47363636363636363</v>
      </c>
      <c r="J9" s="7">
        <v>1</v>
      </c>
      <c r="K9" s="54"/>
      <c r="M9" s="25">
        <v>12</v>
      </c>
      <c r="P9" s="6"/>
    </row>
    <row r="10" spans="1:14" ht="12.75">
      <c r="A10" s="140">
        <v>5</v>
      </c>
      <c r="B10" s="51">
        <v>3</v>
      </c>
      <c r="C10" s="87" t="s">
        <v>63</v>
      </c>
      <c r="D10" s="88" t="s">
        <v>64</v>
      </c>
      <c r="E10" s="22">
        <v>1.5</v>
      </c>
      <c r="F10" s="23">
        <v>4.625</v>
      </c>
      <c r="G10" s="23"/>
      <c r="H10" s="23">
        <v>119.8</v>
      </c>
      <c r="I10" s="42">
        <v>0.5445454545454544</v>
      </c>
      <c r="J10" s="7"/>
      <c r="K10" s="54"/>
      <c r="L10" s="25"/>
      <c r="M10" s="6"/>
      <c r="N10" s="25">
        <v>15</v>
      </c>
    </row>
    <row r="11" spans="1:15" ht="12.75">
      <c r="A11" s="140">
        <v>6</v>
      </c>
      <c r="B11" s="51">
        <v>12</v>
      </c>
      <c r="C11" s="87" t="s">
        <v>56</v>
      </c>
      <c r="D11" s="88" t="s">
        <v>57</v>
      </c>
      <c r="E11" s="22">
        <v>0</v>
      </c>
      <c r="F11" s="23">
        <v>-9.8125</v>
      </c>
      <c r="G11" s="23">
        <v>1</v>
      </c>
      <c r="H11" s="23">
        <v>117.4</v>
      </c>
      <c r="I11" s="42">
        <v>0.5336363636363637</v>
      </c>
      <c r="J11" s="7"/>
      <c r="K11" s="54"/>
      <c r="M11" s="6"/>
      <c r="N11" s="25">
        <v>18</v>
      </c>
      <c r="O11" s="67"/>
    </row>
    <row r="12" spans="1:16" ht="12.75">
      <c r="A12" s="140">
        <v>7</v>
      </c>
      <c r="B12" s="141">
        <v>9</v>
      </c>
      <c r="C12" s="87" t="s">
        <v>61</v>
      </c>
      <c r="D12" s="88" t="s">
        <v>62</v>
      </c>
      <c r="E12" s="22">
        <v>2.5</v>
      </c>
      <c r="F12" s="23">
        <v>-13.8125</v>
      </c>
      <c r="G12" s="23">
        <v>3</v>
      </c>
      <c r="H12" s="23">
        <v>105.6</v>
      </c>
      <c r="I12" s="42">
        <v>0.48</v>
      </c>
      <c r="J12" s="7"/>
      <c r="K12" s="54"/>
      <c r="N12" s="67"/>
      <c r="P12" s="25">
        <v>21</v>
      </c>
    </row>
    <row r="13" spans="1:15" ht="12.75">
      <c r="A13" s="140">
        <v>8</v>
      </c>
      <c r="B13" s="141">
        <v>2</v>
      </c>
      <c r="C13" s="87" t="s">
        <v>50</v>
      </c>
      <c r="D13" s="88" t="s">
        <v>28</v>
      </c>
      <c r="E13" s="22">
        <v>2.25</v>
      </c>
      <c r="F13" s="23">
        <v>-16</v>
      </c>
      <c r="G13" s="23">
        <v>2</v>
      </c>
      <c r="H13" s="23">
        <v>108.8</v>
      </c>
      <c r="I13" s="42">
        <v>0.4945454545454545</v>
      </c>
      <c r="J13" s="7"/>
      <c r="K13" s="54"/>
      <c r="L13" s="25">
        <v>24</v>
      </c>
      <c r="N13" s="67"/>
      <c r="O13" s="67"/>
    </row>
    <row r="14" spans="1:16" ht="12.75">
      <c r="A14" s="144">
        <v>9</v>
      </c>
      <c r="B14" s="51">
        <v>10</v>
      </c>
      <c r="C14" s="21" t="s">
        <v>58</v>
      </c>
      <c r="D14" s="26" t="s">
        <v>33</v>
      </c>
      <c r="E14" s="22">
        <v>0.75</v>
      </c>
      <c r="F14" s="23">
        <v>-22.21875</v>
      </c>
      <c r="G14" s="23"/>
      <c r="H14" s="23">
        <v>80</v>
      </c>
      <c r="I14" s="42">
        <v>0.36363636363636365</v>
      </c>
      <c r="J14" s="7"/>
      <c r="K14" s="54"/>
      <c r="M14" s="6"/>
      <c r="N14" s="67"/>
      <c r="O14" s="25">
        <v>27</v>
      </c>
      <c r="P14" s="68"/>
    </row>
    <row r="15" spans="1:17" ht="12.75">
      <c r="A15" s="140">
        <v>10</v>
      </c>
      <c r="B15" s="141">
        <v>4</v>
      </c>
      <c r="C15" s="21" t="s">
        <v>72</v>
      </c>
      <c r="D15" s="26" t="s">
        <v>13</v>
      </c>
      <c r="E15" s="22">
        <v>2.5</v>
      </c>
      <c r="F15" s="23">
        <v>-25.21875</v>
      </c>
      <c r="G15" s="23">
        <v>3</v>
      </c>
      <c r="H15" s="23">
        <v>107.6</v>
      </c>
      <c r="I15" s="42">
        <v>0.4890909090909091</v>
      </c>
      <c r="J15" s="7"/>
      <c r="K15" s="54"/>
      <c r="M15" s="6"/>
      <c r="P15" s="6"/>
      <c r="Q15" s="25">
        <v>27</v>
      </c>
    </row>
    <row r="16" spans="1:17" ht="12.75">
      <c r="A16" s="140">
        <v>11</v>
      </c>
      <c r="B16" s="51">
        <v>6</v>
      </c>
      <c r="C16" s="21" t="s">
        <v>59</v>
      </c>
      <c r="D16" s="26" t="s">
        <v>60</v>
      </c>
      <c r="E16" s="22">
        <v>3</v>
      </c>
      <c r="F16" s="23">
        <v>-26.25</v>
      </c>
      <c r="G16" s="23"/>
      <c r="H16" s="23">
        <v>82</v>
      </c>
      <c r="I16" s="42">
        <v>0.37272727272727274</v>
      </c>
      <c r="J16" s="7"/>
      <c r="K16" s="54"/>
      <c r="Q16" s="25">
        <v>27</v>
      </c>
    </row>
    <row r="17" spans="1:17" ht="12.75">
      <c r="A17" s="140">
        <v>12</v>
      </c>
      <c r="B17" s="141">
        <v>7</v>
      </c>
      <c r="C17" s="21" t="s">
        <v>14</v>
      </c>
      <c r="D17" s="26" t="s">
        <v>11</v>
      </c>
      <c r="E17" s="22">
        <v>0.5</v>
      </c>
      <c r="F17" s="23">
        <v>-31.6875</v>
      </c>
      <c r="G17" s="23">
        <v>2</v>
      </c>
      <c r="H17" s="23">
        <v>99.8</v>
      </c>
      <c r="I17" s="42">
        <v>0.45363636363636367</v>
      </c>
      <c r="J17" s="7"/>
      <c r="K17" s="54"/>
      <c r="P17" s="25">
        <v>27</v>
      </c>
      <c r="Q17" s="6"/>
    </row>
  </sheetData>
  <sheetProtection/>
  <mergeCells count="6">
    <mergeCell ref="Q1:Q4"/>
    <mergeCell ref="P1:P4"/>
    <mergeCell ref="L1:L4"/>
    <mergeCell ref="M1:M4"/>
    <mergeCell ref="N1:N4"/>
    <mergeCell ref="O1:O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P28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46" customWidth="1"/>
    <col min="2" max="2" width="6.00390625" style="146" customWidth="1"/>
    <col min="3" max="3" width="18.25390625" style="146" customWidth="1"/>
    <col min="4" max="4" width="6.75390625" style="146" customWidth="1"/>
    <col min="5" max="5" width="7.75390625" style="146" customWidth="1"/>
    <col min="6" max="6" width="6.875" style="146" customWidth="1"/>
    <col min="7" max="7" width="9.125" style="146" customWidth="1"/>
    <col min="8" max="8" width="6.00390625" style="146" customWidth="1"/>
    <col min="9" max="9" width="3.125" style="146" customWidth="1"/>
    <col min="10" max="16" width="3.25390625" style="146" customWidth="1"/>
    <col min="17" max="16384" width="10.00390625" style="146" customWidth="1"/>
  </cols>
  <sheetData>
    <row r="1" spans="1:16" ht="57" customHeight="1">
      <c r="A1" s="1" t="s">
        <v>47</v>
      </c>
      <c r="B1" s="2"/>
      <c r="C1" s="2"/>
      <c r="D1" s="2"/>
      <c r="E1" s="3"/>
      <c r="F1" s="4"/>
      <c r="G1" s="3"/>
      <c r="H1" s="45"/>
      <c r="I1" s="3"/>
      <c r="J1" s="149" t="s">
        <v>68</v>
      </c>
      <c r="K1" s="149" t="s">
        <v>67</v>
      </c>
      <c r="L1" s="149" t="s">
        <v>51</v>
      </c>
      <c r="M1" s="149" t="s">
        <v>53</v>
      </c>
      <c r="N1" s="149" t="s">
        <v>66</v>
      </c>
      <c r="O1" s="149" t="s">
        <v>69</v>
      </c>
      <c r="P1" s="149"/>
    </row>
    <row r="2" spans="1:16" ht="12.75" customHeight="1">
      <c r="A2" s="1" t="s">
        <v>73</v>
      </c>
      <c r="B2" s="2"/>
      <c r="C2" s="2"/>
      <c r="D2" s="2"/>
      <c r="E2" s="3"/>
      <c r="F2" s="4"/>
      <c r="G2" s="3"/>
      <c r="H2" s="45"/>
      <c r="I2" s="3"/>
      <c r="J2" s="150"/>
      <c r="K2" s="150"/>
      <c r="L2" s="150"/>
      <c r="M2" s="150"/>
      <c r="N2" s="150"/>
      <c r="O2" s="150"/>
      <c r="P2" s="150"/>
    </row>
    <row r="3" spans="1:16" ht="12.75" customHeight="1">
      <c r="A3" s="8"/>
      <c r="B3" s="9"/>
      <c r="C3" s="11"/>
      <c r="D3" s="12" t="s">
        <v>30</v>
      </c>
      <c r="E3" s="12">
        <v>20</v>
      </c>
      <c r="F3" s="13" t="s">
        <v>1</v>
      </c>
      <c r="G3" s="9"/>
      <c r="H3" s="46"/>
      <c r="I3" s="9"/>
      <c r="J3" s="150"/>
      <c r="K3" s="150"/>
      <c r="L3" s="150"/>
      <c r="M3" s="150"/>
      <c r="N3" s="150"/>
      <c r="O3" s="150"/>
      <c r="P3" s="150"/>
    </row>
    <row r="4" spans="1:16" ht="12.75" customHeight="1">
      <c r="A4" s="14"/>
      <c r="B4" s="14"/>
      <c r="C4" s="14"/>
      <c r="D4" s="12" t="s">
        <v>2</v>
      </c>
      <c r="E4" s="12">
        <v>19</v>
      </c>
      <c r="F4" s="15">
        <f>8*19</f>
        <v>152</v>
      </c>
      <c r="G4" s="9"/>
      <c r="H4" s="46"/>
      <c r="I4" s="47">
        <v>19</v>
      </c>
      <c r="J4" s="150"/>
      <c r="K4" s="150"/>
      <c r="L4" s="150"/>
      <c r="M4" s="150"/>
      <c r="N4" s="150"/>
      <c r="O4" s="150"/>
      <c r="P4" s="150"/>
    </row>
    <row r="5" spans="1:16" ht="12.75" customHeight="1">
      <c r="A5" s="16" t="s">
        <v>3</v>
      </c>
      <c r="B5" s="16" t="s">
        <v>4</v>
      </c>
      <c r="C5" s="17"/>
      <c r="D5" s="18" t="s">
        <v>6</v>
      </c>
      <c r="E5" s="19" t="s">
        <v>9</v>
      </c>
      <c r="F5" s="19" t="s">
        <v>10</v>
      </c>
      <c r="G5" s="48" t="s">
        <v>8</v>
      </c>
      <c r="H5" s="49"/>
      <c r="I5" s="49"/>
      <c r="J5" s="50">
        <f aca="true" t="shared" si="0" ref="J5:O5">SUM(J6:J28)</f>
        <v>35</v>
      </c>
      <c r="K5" s="50">
        <f t="shared" si="0"/>
        <v>38</v>
      </c>
      <c r="L5" s="50">
        <f t="shared" si="0"/>
        <v>40</v>
      </c>
      <c r="M5" s="50">
        <f t="shared" si="0"/>
        <v>35</v>
      </c>
      <c r="N5" s="50">
        <f t="shared" si="0"/>
        <v>56</v>
      </c>
      <c r="O5" s="50">
        <f t="shared" si="0"/>
        <v>40</v>
      </c>
      <c r="P5" s="50"/>
    </row>
    <row r="6" spans="1:16" ht="12.75" customHeight="1">
      <c r="A6" s="20">
        <v>1</v>
      </c>
      <c r="B6" s="51" t="s">
        <v>74</v>
      </c>
      <c r="C6" s="26" t="s">
        <v>16</v>
      </c>
      <c r="D6" s="22">
        <v>2</v>
      </c>
      <c r="E6" s="23">
        <v>84.5</v>
      </c>
      <c r="F6" s="24">
        <v>0.66015625</v>
      </c>
      <c r="G6" s="52">
        <v>15</v>
      </c>
      <c r="H6" s="53"/>
      <c r="I6"/>
      <c r="J6" s="54"/>
      <c r="K6" s="25"/>
      <c r="L6" s="54"/>
      <c r="M6" s="54">
        <v>1</v>
      </c>
      <c r="N6" s="54"/>
      <c r="O6" s="54"/>
      <c r="P6" s="25">
        <v>16</v>
      </c>
    </row>
    <row r="7" spans="1:16" ht="12.75" customHeight="1">
      <c r="A7" s="20">
        <v>2</v>
      </c>
      <c r="B7" s="51" t="s">
        <v>75</v>
      </c>
      <c r="C7" s="26" t="s">
        <v>32</v>
      </c>
      <c r="D7" s="22">
        <v>1</v>
      </c>
      <c r="E7" s="23">
        <v>77.75</v>
      </c>
      <c r="F7" s="24">
        <v>0.607421875</v>
      </c>
      <c r="G7" s="52">
        <v>9</v>
      </c>
      <c r="H7" s="53"/>
      <c r="I7"/>
      <c r="J7" s="54"/>
      <c r="K7" s="54">
        <v>2</v>
      </c>
      <c r="L7" s="54"/>
      <c r="M7" s="54"/>
      <c r="N7" s="25"/>
      <c r="O7" s="54"/>
      <c r="P7" s="25">
        <v>16</v>
      </c>
    </row>
    <row r="8" spans="1:16" ht="12.75" customHeight="1">
      <c r="A8" s="20">
        <v>3</v>
      </c>
      <c r="B8" s="51" t="s">
        <v>76</v>
      </c>
      <c r="C8" s="26" t="s">
        <v>13</v>
      </c>
      <c r="D8" s="22">
        <v>2</v>
      </c>
      <c r="E8" s="23">
        <v>92</v>
      </c>
      <c r="F8" s="24">
        <v>0.6052631578947368</v>
      </c>
      <c r="G8" s="52">
        <v>5</v>
      </c>
      <c r="H8" s="53"/>
      <c r="I8"/>
      <c r="J8" s="54"/>
      <c r="K8" s="54"/>
      <c r="L8" s="25"/>
      <c r="M8" s="54"/>
      <c r="N8" s="54"/>
      <c r="O8" s="54">
        <v>3</v>
      </c>
      <c r="P8" s="25"/>
    </row>
    <row r="9" spans="1:16" ht="12.75" customHeight="1">
      <c r="A9" s="20">
        <v>4</v>
      </c>
      <c r="B9" s="51" t="s">
        <v>77</v>
      </c>
      <c r="C9" s="26" t="s">
        <v>64</v>
      </c>
      <c r="D9" s="22">
        <v>2</v>
      </c>
      <c r="E9" s="23">
        <v>86</v>
      </c>
      <c r="F9" s="24">
        <v>0.5657894736842105</v>
      </c>
      <c r="G9" s="52">
        <v>3</v>
      </c>
      <c r="H9" s="53"/>
      <c r="I9"/>
      <c r="J9" s="54"/>
      <c r="K9" s="54"/>
      <c r="L9" s="54">
        <v>4</v>
      </c>
      <c r="M9" s="25"/>
      <c r="N9" s="54"/>
      <c r="O9" s="54"/>
      <c r="P9" s="25"/>
    </row>
    <row r="10" spans="1:16" ht="12.75" customHeight="1">
      <c r="A10" s="20">
        <v>5</v>
      </c>
      <c r="B10" s="51" t="s">
        <v>78</v>
      </c>
      <c r="C10" s="26" t="s">
        <v>50</v>
      </c>
      <c r="D10" s="22">
        <v>5</v>
      </c>
      <c r="E10" s="23">
        <v>85.25</v>
      </c>
      <c r="F10" s="24">
        <v>0.5608552631578947</v>
      </c>
      <c r="G10" s="52">
        <v>2</v>
      </c>
      <c r="H10" s="53"/>
      <c r="I10"/>
      <c r="J10" s="54">
        <v>5</v>
      </c>
      <c r="K10" s="54"/>
      <c r="L10" s="54"/>
      <c r="M10" s="54"/>
      <c r="N10" s="54"/>
      <c r="O10" s="54"/>
      <c r="P10" s="25"/>
    </row>
    <row r="11" spans="1:16" ht="12.75" customHeight="1">
      <c r="A11" s="20">
        <v>6</v>
      </c>
      <c r="B11" s="51" t="s">
        <v>79</v>
      </c>
      <c r="C11" s="26" t="s">
        <v>33</v>
      </c>
      <c r="D11" s="22">
        <v>0.5</v>
      </c>
      <c r="E11" s="23">
        <v>69.25</v>
      </c>
      <c r="F11" s="24">
        <v>0.541015625</v>
      </c>
      <c r="G11" s="52">
        <v>1</v>
      </c>
      <c r="H11" s="53"/>
      <c r="I11"/>
      <c r="J11" s="54"/>
      <c r="K11" s="54"/>
      <c r="L11" s="54"/>
      <c r="M11" s="54">
        <v>6</v>
      </c>
      <c r="N11" s="25"/>
      <c r="O11" s="54"/>
      <c r="P11" s="25"/>
    </row>
    <row r="12" spans="1:16" ht="12.75" customHeight="1">
      <c r="A12" s="20">
        <v>7</v>
      </c>
      <c r="B12" s="51" t="s">
        <v>80</v>
      </c>
      <c r="C12" s="26" t="s">
        <v>26</v>
      </c>
      <c r="D12" s="22">
        <v>-1.5</v>
      </c>
      <c r="E12" s="23">
        <v>79.25</v>
      </c>
      <c r="F12" s="24">
        <v>0.5213815789473685</v>
      </c>
      <c r="G12" s="52">
        <v>1</v>
      </c>
      <c r="H12" s="53"/>
      <c r="I12"/>
      <c r="J12" s="54">
        <v>7</v>
      </c>
      <c r="K12" s="54"/>
      <c r="L12" s="54"/>
      <c r="M12" s="54"/>
      <c r="N12" s="25"/>
      <c r="O12" s="54"/>
      <c r="P12" s="25">
        <v>16</v>
      </c>
    </row>
    <row r="13" spans="1:16" ht="12.75" customHeight="1">
      <c r="A13" s="20">
        <v>8</v>
      </c>
      <c r="B13" s="51" t="s">
        <v>81</v>
      </c>
      <c r="C13" s="26" t="s">
        <v>15</v>
      </c>
      <c r="D13" s="22">
        <v>2</v>
      </c>
      <c r="E13" s="23">
        <v>78.25</v>
      </c>
      <c r="F13" s="24">
        <v>0.5148026315789473</v>
      </c>
      <c r="G13" s="52"/>
      <c r="H13" s="53"/>
      <c r="I13"/>
      <c r="J13" s="25"/>
      <c r="K13" s="54">
        <v>8</v>
      </c>
      <c r="L13" s="54"/>
      <c r="M13" s="54"/>
      <c r="N13" s="54"/>
      <c r="O13" s="54"/>
      <c r="P13" s="25"/>
    </row>
    <row r="14" spans="1:16" ht="12.75" customHeight="1">
      <c r="A14" s="20">
        <v>9</v>
      </c>
      <c r="B14" s="51" t="s">
        <v>82</v>
      </c>
      <c r="C14" s="26" t="s">
        <v>28</v>
      </c>
      <c r="D14" s="22">
        <v>-0.5</v>
      </c>
      <c r="E14" s="23">
        <v>76.75</v>
      </c>
      <c r="F14" s="24">
        <v>0.5049342105263158</v>
      </c>
      <c r="G14" s="52"/>
      <c r="H14" s="53"/>
      <c r="I14"/>
      <c r="J14" s="54">
        <v>9</v>
      </c>
      <c r="K14" s="54"/>
      <c r="L14" s="54"/>
      <c r="M14" s="54"/>
      <c r="N14" s="54"/>
      <c r="O14" s="54"/>
      <c r="P14" s="25">
        <v>16</v>
      </c>
    </row>
    <row r="15" spans="1:16" ht="12.75" customHeight="1">
      <c r="A15" s="20">
        <v>10</v>
      </c>
      <c r="B15" s="51" t="s">
        <v>83</v>
      </c>
      <c r="C15" s="26" t="s">
        <v>60</v>
      </c>
      <c r="D15" s="22">
        <v>1</v>
      </c>
      <c r="E15" s="23">
        <v>64.25</v>
      </c>
      <c r="F15" s="24">
        <v>0.501953125</v>
      </c>
      <c r="G15" s="52"/>
      <c r="H15" s="53"/>
      <c r="I15"/>
      <c r="J15" s="25"/>
      <c r="K15" s="54"/>
      <c r="L15" s="54"/>
      <c r="M15" s="54"/>
      <c r="N15" s="54"/>
      <c r="O15" s="54">
        <v>10</v>
      </c>
      <c r="P15" s="25"/>
    </row>
    <row r="16" spans="1:16" ht="12.75" customHeight="1">
      <c r="A16" s="20">
        <v>11</v>
      </c>
      <c r="B16" s="51" t="s">
        <v>84</v>
      </c>
      <c r="C16" s="55" t="s">
        <v>63</v>
      </c>
      <c r="D16" s="22">
        <v>1</v>
      </c>
      <c r="E16" s="23">
        <v>74</v>
      </c>
      <c r="F16" s="24">
        <v>0.4868421052631579</v>
      </c>
      <c r="G16" s="52"/>
      <c r="H16" s="53"/>
      <c r="I16"/>
      <c r="J16" s="54"/>
      <c r="K16" s="54"/>
      <c r="L16" s="54">
        <v>11</v>
      </c>
      <c r="M16" s="54"/>
      <c r="N16" s="54"/>
      <c r="O16" s="54"/>
      <c r="P16" s="25"/>
    </row>
    <row r="17" spans="1:16" ht="12.75" customHeight="1">
      <c r="A17" s="145" t="s">
        <v>49</v>
      </c>
      <c r="B17" s="51" t="s">
        <v>85</v>
      </c>
      <c r="C17" s="26" t="s">
        <v>56</v>
      </c>
      <c r="D17" s="22">
        <v>0</v>
      </c>
      <c r="E17" s="23">
        <v>74</v>
      </c>
      <c r="F17" s="24">
        <v>0.4868421052631579</v>
      </c>
      <c r="G17" s="52"/>
      <c r="H17" s="53"/>
      <c r="I17"/>
      <c r="J17" s="54"/>
      <c r="K17" s="25"/>
      <c r="L17" s="54">
        <v>11</v>
      </c>
      <c r="M17" s="54"/>
      <c r="N17" s="54"/>
      <c r="O17" s="54"/>
      <c r="P17" s="25"/>
    </row>
    <row r="18" spans="1:16" ht="12.75" customHeight="1">
      <c r="A18" s="20">
        <v>13</v>
      </c>
      <c r="B18" s="51" t="s">
        <v>86</v>
      </c>
      <c r="C18" s="26" t="s">
        <v>59</v>
      </c>
      <c r="D18" s="22">
        <v>5</v>
      </c>
      <c r="E18" s="23">
        <v>71.25</v>
      </c>
      <c r="F18" s="24">
        <v>0.46875</v>
      </c>
      <c r="G18" s="52"/>
      <c r="H18" s="53"/>
      <c r="I18"/>
      <c r="J18" s="54"/>
      <c r="K18" s="54"/>
      <c r="L18" s="54"/>
      <c r="M18" s="25"/>
      <c r="N18" s="54"/>
      <c r="O18" s="54">
        <v>13</v>
      </c>
      <c r="P18" s="25"/>
    </row>
    <row r="19" spans="1:16" ht="12.75" customHeight="1">
      <c r="A19" s="20">
        <v>14</v>
      </c>
      <c r="B19" s="51" t="s">
        <v>87</v>
      </c>
      <c r="C19" s="26" t="s">
        <v>61</v>
      </c>
      <c r="D19" s="22">
        <v>2</v>
      </c>
      <c r="E19" s="23">
        <v>59.75</v>
      </c>
      <c r="F19" s="24">
        <v>0.466796875</v>
      </c>
      <c r="G19" s="52"/>
      <c r="H19" s="53"/>
      <c r="I19"/>
      <c r="J19" s="54"/>
      <c r="K19" s="54"/>
      <c r="L19" s="25"/>
      <c r="M19" s="54"/>
      <c r="N19" s="54">
        <v>14</v>
      </c>
      <c r="O19" s="54"/>
      <c r="P19" s="25"/>
    </row>
    <row r="20" spans="1:16" ht="12.75" customHeight="1">
      <c r="A20" s="20">
        <v>15</v>
      </c>
      <c r="B20" s="51" t="s">
        <v>88</v>
      </c>
      <c r="C20" s="26" t="s">
        <v>12</v>
      </c>
      <c r="D20" s="22">
        <v>-1.5</v>
      </c>
      <c r="E20" s="23">
        <v>69.75</v>
      </c>
      <c r="F20" s="24">
        <v>0.4588815789473684</v>
      </c>
      <c r="G20" s="52"/>
      <c r="H20" s="53"/>
      <c r="I20"/>
      <c r="J20" s="54">
        <v>14</v>
      </c>
      <c r="K20" s="54"/>
      <c r="L20" s="54"/>
      <c r="M20" s="54"/>
      <c r="N20" s="54"/>
      <c r="O20" s="54"/>
      <c r="P20" s="25">
        <v>16</v>
      </c>
    </row>
    <row r="21" spans="1:16" ht="12.75" customHeight="1">
      <c r="A21" s="20">
        <v>16</v>
      </c>
      <c r="B21" s="51" t="s">
        <v>89</v>
      </c>
      <c r="C21" s="26" t="s">
        <v>90</v>
      </c>
      <c r="D21" s="22">
        <v>5</v>
      </c>
      <c r="E21" s="23">
        <v>65.45</v>
      </c>
      <c r="F21" s="24">
        <v>0.43059210526315783</v>
      </c>
      <c r="G21" s="52"/>
      <c r="H21" s="53"/>
      <c r="I21" s="54"/>
      <c r="J21" s="54"/>
      <c r="K21" s="54"/>
      <c r="L21" s="54"/>
      <c r="M21" s="54"/>
      <c r="N21" s="25"/>
      <c r="O21" s="54"/>
      <c r="P21" s="25"/>
    </row>
    <row r="22" spans="1:16" ht="12.75" customHeight="1">
      <c r="A22" s="20">
        <v>17</v>
      </c>
      <c r="B22" s="51" t="s">
        <v>91</v>
      </c>
      <c r="C22" s="26" t="s">
        <v>27</v>
      </c>
      <c r="D22" s="22">
        <v>3</v>
      </c>
      <c r="E22" s="23">
        <v>65.25</v>
      </c>
      <c r="F22" s="24">
        <v>0.4292763157894737</v>
      </c>
      <c r="G22" s="52"/>
      <c r="H22" s="53"/>
      <c r="I22"/>
      <c r="J22" s="54"/>
      <c r="K22" s="54"/>
      <c r="L22" s="54"/>
      <c r="M22" s="54">
        <v>14</v>
      </c>
      <c r="N22" s="54"/>
      <c r="O22" s="54"/>
      <c r="P22" s="25"/>
    </row>
    <row r="23" spans="1:16" ht="12.75" customHeight="1">
      <c r="A23" s="20">
        <v>18</v>
      </c>
      <c r="B23" s="51" t="s">
        <v>92</v>
      </c>
      <c r="C23" s="26" t="s">
        <v>29</v>
      </c>
      <c r="D23" s="22">
        <v>2</v>
      </c>
      <c r="E23" s="23">
        <v>65.25</v>
      </c>
      <c r="F23" s="24">
        <v>0.4292763157894737</v>
      </c>
      <c r="G23" s="52"/>
      <c r="H23" s="53"/>
      <c r="I23"/>
      <c r="J23" s="54"/>
      <c r="K23" s="54">
        <v>14</v>
      </c>
      <c r="L23" s="54"/>
      <c r="M23" s="54"/>
      <c r="N23" s="54"/>
      <c r="O23" s="54"/>
      <c r="P23" s="25"/>
    </row>
    <row r="24" spans="1:16" ht="12.75" customHeight="1">
      <c r="A24" s="20">
        <v>19</v>
      </c>
      <c r="B24" s="51" t="s">
        <v>93</v>
      </c>
      <c r="C24" s="26" t="s">
        <v>57</v>
      </c>
      <c r="D24" s="22">
        <v>0</v>
      </c>
      <c r="E24" s="23">
        <v>49</v>
      </c>
      <c r="F24" s="24">
        <v>0.3828125</v>
      </c>
      <c r="G24" s="52"/>
      <c r="H24" s="53"/>
      <c r="I24"/>
      <c r="J24" s="54"/>
      <c r="K24" s="54"/>
      <c r="L24" s="54">
        <v>14</v>
      </c>
      <c r="M24" s="25"/>
      <c r="N24" s="54"/>
      <c r="O24" s="89"/>
      <c r="P24" s="25">
        <v>16</v>
      </c>
    </row>
    <row r="25" spans="1:16" ht="12.75" customHeight="1">
      <c r="A25" s="20">
        <v>20</v>
      </c>
      <c r="B25" s="51" t="s">
        <v>94</v>
      </c>
      <c r="C25" s="26" t="s">
        <v>41</v>
      </c>
      <c r="D25" s="22">
        <v>2</v>
      </c>
      <c r="E25" s="23">
        <v>56.25</v>
      </c>
      <c r="F25" s="24">
        <v>0.37006578947368424</v>
      </c>
      <c r="G25" s="52"/>
      <c r="H25" s="53"/>
      <c r="I25"/>
      <c r="J25" s="54"/>
      <c r="K25" s="54"/>
      <c r="L25" s="25"/>
      <c r="M25" s="54"/>
      <c r="N25" s="54"/>
      <c r="O25" s="54">
        <v>14</v>
      </c>
      <c r="P25" s="25"/>
    </row>
    <row r="26" spans="1:16" ht="12.75" customHeight="1">
      <c r="A26" s="25"/>
      <c r="B26" s="27"/>
      <c r="C26" s="27"/>
      <c r="D26" s="25"/>
      <c r="E26" s="28"/>
      <c r="F26" s="6"/>
      <c r="G26"/>
      <c r="H26" s="56"/>
      <c r="I26"/>
      <c r="J26" s="54"/>
      <c r="K26" s="54">
        <v>14</v>
      </c>
      <c r="L26" s="25"/>
      <c r="M26" s="54">
        <v>14</v>
      </c>
      <c r="N26" s="54">
        <v>14</v>
      </c>
      <c r="O26" s="54"/>
      <c r="P26" s="54"/>
    </row>
    <row r="27" spans="1:16" ht="12.75" customHeight="1">
      <c r="A27" s="25"/>
      <c r="B27" s="27"/>
      <c r="C27" s="27"/>
      <c r="D27" s="25"/>
      <c r="E27" s="28"/>
      <c r="F27" s="6"/>
      <c r="G27"/>
      <c r="H27" s="56"/>
      <c r="I27" s="53"/>
      <c r="J27" s="54"/>
      <c r="K27" s="54"/>
      <c r="L27" s="54"/>
      <c r="M27" s="54"/>
      <c r="N27" s="54">
        <v>14</v>
      </c>
      <c r="O27" s="54"/>
      <c r="P27" s="54"/>
    </row>
    <row r="28" spans="1:16" ht="12.75" customHeight="1">
      <c r="A28" s="25"/>
      <c r="B28" s="27"/>
      <c r="C28" s="27"/>
      <c r="D28" s="25"/>
      <c r="E28" s="28"/>
      <c r="F28" s="6"/>
      <c r="G28"/>
      <c r="H28" s="56"/>
      <c r="I28"/>
      <c r="J28" s="54"/>
      <c r="K28" s="54"/>
      <c r="L28" s="54"/>
      <c r="M28" s="54"/>
      <c r="N28" s="54">
        <v>14</v>
      </c>
      <c r="O28" s="54"/>
      <c r="P28" s="54"/>
    </row>
  </sheetData>
  <sheetProtection/>
  <mergeCells count="7">
    <mergeCell ref="J1:J4"/>
    <mergeCell ref="K1:K4"/>
    <mergeCell ref="L1:L4"/>
    <mergeCell ref="P1:P4"/>
    <mergeCell ref="O1:O4"/>
    <mergeCell ref="M1:M4"/>
    <mergeCell ref="N1:N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2"/>
  <dimension ref="A1:J18"/>
  <sheetViews>
    <sheetView showGridLines="0" workbookViewId="0" topLeftCell="A1">
      <selection activeCell="A4" sqref="A4"/>
    </sheetView>
  </sheetViews>
  <sheetFormatPr defaultColWidth="9.00390625" defaultRowHeight="12"/>
  <cols>
    <col min="1" max="1" width="5.00390625" style="25" customWidth="1"/>
    <col min="2" max="2" width="14.375" style="27" customWidth="1"/>
    <col min="3" max="3" width="17.375" style="27" customWidth="1"/>
    <col min="4" max="4" width="18.25390625" style="27" customWidth="1"/>
    <col min="5" max="5" width="6.75390625" style="25" customWidth="1"/>
    <col min="6" max="6" width="7.75390625" style="28" customWidth="1"/>
    <col min="7" max="7" width="8.125" style="66" customWidth="1"/>
    <col min="8" max="8" width="7.25390625" style="6" customWidth="1"/>
    <col min="9" max="9" width="6.375" style="25" customWidth="1"/>
    <col min="10" max="16384" width="10.00390625" style="25" customWidth="1"/>
  </cols>
  <sheetData>
    <row r="1" spans="1:10" ht="12.75">
      <c r="A1" s="1" t="s">
        <v>47</v>
      </c>
      <c r="B1" s="2"/>
      <c r="C1" s="2"/>
      <c r="D1" s="2"/>
      <c r="E1" s="3"/>
      <c r="F1" s="4"/>
      <c r="G1" s="5"/>
      <c r="H1" s="57"/>
      <c r="I1" s="5"/>
      <c r="J1" s="6"/>
    </row>
    <row r="2" spans="1:10" ht="12.75">
      <c r="A2" s="1" t="s">
        <v>97</v>
      </c>
      <c r="B2" s="2"/>
      <c r="C2" s="2"/>
      <c r="D2" s="2"/>
      <c r="E2" s="3"/>
      <c r="F2" s="4"/>
      <c r="G2" s="5"/>
      <c r="H2" s="57"/>
      <c r="I2" s="5"/>
      <c r="J2" s="6"/>
    </row>
    <row r="3" spans="1:8" s="9" customFormat="1" ht="12.75">
      <c r="A3" s="8"/>
      <c r="C3" s="10"/>
      <c r="D3" s="11"/>
      <c r="E3" s="12" t="s">
        <v>34</v>
      </c>
      <c r="F3" s="12">
        <v>6</v>
      </c>
      <c r="G3" s="46"/>
      <c r="H3" s="47"/>
    </row>
    <row r="4" spans="1:8" s="9" customFormat="1" ht="12.75">
      <c r="A4" s="14"/>
      <c r="B4" s="14"/>
      <c r="C4" s="14"/>
      <c r="D4" s="14"/>
      <c r="E4" s="12" t="s">
        <v>2</v>
      </c>
      <c r="F4" s="12">
        <v>20</v>
      </c>
      <c r="G4" s="46"/>
      <c r="H4" s="47"/>
    </row>
    <row r="5" spans="1:9" s="9" customFormat="1" ht="12.75">
      <c r="A5" s="58" t="s">
        <v>4</v>
      </c>
      <c r="B5" s="16" t="s">
        <v>17</v>
      </c>
      <c r="C5" s="17" t="s">
        <v>5</v>
      </c>
      <c r="D5" s="17"/>
      <c r="E5" s="18" t="s">
        <v>6</v>
      </c>
      <c r="F5" s="59" t="s">
        <v>35</v>
      </c>
      <c r="G5" s="18" t="s">
        <v>36</v>
      </c>
      <c r="H5" s="18" t="s">
        <v>8</v>
      </c>
      <c r="I5" s="18" t="s">
        <v>43</v>
      </c>
    </row>
    <row r="6" spans="1:9" ht="12.75">
      <c r="A6" s="60">
        <v>1</v>
      </c>
      <c r="B6" s="90" t="s">
        <v>68</v>
      </c>
      <c r="C6" s="21" t="s">
        <v>98</v>
      </c>
      <c r="D6" s="26" t="s">
        <v>99</v>
      </c>
      <c r="E6" s="22">
        <v>-0.25</v>
      </c>
      <c r="F6" s="61">
        <v>21.5</v>
      </c>
      <c r="G6" s="61">
        <v>5</v>
      </c>
      <c r="H6" s="62"/>
      <c r="I6" s="6">
        <f>G6*10</f>
        <v>50</v>
      </c>
    </row>
    <row r="7" spans="1:9" ht="12.75">
      <c r="A7" s="63"/>
      <c r="B7" s="91"/>
      <c r="C7" s="21" t="s">
        <v>50</v>
      </c>
      <c r="D7" s="26" t="s">
        <v>28</v>
      </c>
      <c r="E7" s="22">
        <v>2.25</v>
      </c>
      <c r="F7" s="64"/>
      <c r="G7" s="64"/>
      <c r="H7" s="25"/>
      <c r="I7" s="6"/>
    </row>
    <row r="8" spans="1:9" ht="12.75">
      <c r="A8" s="60">
        <v>2</v>
      </c>
      <c r="B8" s="92" t="s">
        <v>67</v>
      </c>
      <c r="C8" s="21" t="s">
        <v>15</v>
      </c>
      <c r="D8" s="26" t="s">
        <v>29</v>
      </c>
      <c r="E8" s="22">
        <v>2</v>
      </c>
      <c r="F8" s="61">
        <v>31</v>
      </c>
      <c r="G8" s="61">
        <v>3</v>
      </c>
      <c r="H8" s="6">
        <v>1</v>
      </c>
      <c r="I8" s="6">
        <f>G8*10</f>
        <v>30</v>
      </c>
    </row>
    <row r="9" spans="1:9" ht="12.75">
      <c r="A9" s="63"/>
      <c r="B9" s="93"/>
      <c r="C9" s="21" t="s">
        <v>31</v>
      </c>
      <c r="D9" s="26" t="s">
        <v>32</v>
      </c>
      <c r="E9" s="22">
        <v>1</v>
      </c>
      <c r="F9" s="64"/>
      <c r="G9" s="64"/>
      <c r="I9" s="6"/>
    </row>
    <row r="10" spans="1:9" ht="12.75">
      <c r="A10" s="60">
        <v>3</v>
      </c>
      <c r="B10" s="151" t="s">
        <v>51</v>
      </c>
      <c r="C10" s="21" t="s">
        <v>56</v>
      </c>
      <c r="D10" s="26" t="s">
        <v>57</v>
      </c>
      <c r="E10" s="22">
        <v>0</v>
      </c>
      <c r="F10" s="61">
        <v>47.5</v>
      </c>
      <c r="G10" s="65">
        <v>1</v>
      </c>
      <c r="H10" s="6">
        <v>11</v>
      </c>
      <c r="I10" s="6">
        <f>G10*10</f>
        <v>10</v>
      </c>
    </row>
    <row r="11" spans="1:9" ht="12.75">
      <c r="A11" s="63"/>
      <c r="B11" s="152"/>
      <c r="C11" s="21" t="s">
        <v>63</v>
      </c>
      <c r="D11" s="26" t="s">
        <v>64</v>
      </c>
      <c r="E11" s="22">
        <v>1.5</v>
      </c>
      <c r="F11" s="64"/>
      <c r="G11" s="64"/>
      <c r="I11" s="6"/>
    </row>
    <row r="12" spans="1:9" ht="12.75" customHeight="1">
      <c r="A12" s="60">
        <v>4</v>
      </c>
      <c r="B12" s="90" t="s">
        <v>53</v>
      </c>
      <c r="C12" s="21" t="s">
        <v>27</v>
      </c>
      <c r="D12" s="26" t="s">
        <v>16</v>
      </c>
      <c r="E12" s="22">
        <v>2.5</v>
      </c>
      <c r="F12" s="61">
        <v>21</v>
      </c>
      <c r="G12" s="61">
        <v>6</v>
      </c>
      <c r="I12" s="6">
        <f>G12*10</f>
        <v>60</v>
      </c>
    </row>
    <row r="13" spans="1:9" ht="12.75">
      <c r="A13" s="63"/>
      <c r="B13" s="93"/>
      <c r="C13" s="21" t="s">
        <v>33</v>
      </c>
      <c r="D13" s="26" t="s">
        <v>100</v>
      </c>
      <c r="E13" s="22">
        <v>1.75</v>
      </c>
      <c r="F13" s="64"/>
      <c r="G13" s="64"/>
      <c r="I13" s="6"/>
    </row>
    <row r="14" spans="1:9" ht="12.75">
      <c r="A14" s="60">
        <v>5</v>
      </c>
      <c r="B14" s="90" t="s">
        <v>66</v>
      </c>
      <c r="C14" s="21" t="s">
        <v>61</v>
      </c>
      <c r="D14" s="26" t="s">
        <v>62</v>
      </c>
      <c r="E14" s="22">
        <v>2.5</v>
      </c>
      <c r="F14" s="61">
        <v>32</v>
      </c>
      <c r="G14" s="65">
        <v>2</v>
      </c>
      <c r="H14" s="6">
        <v>3</v>
      </c>
      <c r="I14" s="6">
        <f>G14*10</f>
        <v>20</v>
      </c>
    </row>
    <row r="15" spans="1:9" ht="12.75">
      <c r="A15" s="63"/>
      <c r="B15" s="93"/>
      <c r="C15" s="21" t="s">
        <v>14</v>
      </c>
      <c r="D15" s="26" t="s">
        <v>11</v>
      </c>
      <c r="E15" s="22">
        <v>0.5</v>
      </c>
      <c r="F15" s="64"/>
      <c r="G15" s="64"/>
      <c r="H15" s="25"/>
      <c r="I15" s="6"/>
    </row>
    <row r="16" spans="1:9" ht="12.75">
      <c r="A16" s="60">
        <v>6</v>
      </c>
      <c r="B16" s="90" t="s">
        <v>69</v>
      </c>
      <c r="C16" s="21" t="s">
        <v>72</v>
      </c>
      <c r="D16" s="147" t="s">
        <v>13</v>
      </c>
      <c r="E16" s="22">
        <v>3</v>
      </c>
      <c r="F16" s="61">
        <v>27</v>
      </c>
      <c r="G16" s="61">
        <v>4</v>
      </c>
      <c r="H16" s="62"/>
      <c r="I16" s="6">
        <f>G16*10</f>
        <v>40</v>
      </c>
    </row>
    <row r="17" spans="1:9" ht="12.75">
      <c r="A17" s="148"/>
      <c r="B17" s="93"/>
      <c r="C17" s="21" t="s">
        <v>59</v>
      </c>
      <c r="D17" s="26" t="s">
        <v>60</v>
      </c>
      <c r="E17" s="22">
        <v>3</v>
      </c>
      <c r="F17" s="64"/>
      <c r="G17" s="64"/>
      <c r="H17" s="25"/>
      <c r="I17" s="6"/>
    </row>
    <row r="18" ht="12.75">
      <c r="A18" s="6"/>
    </row>
  </sheetData>
  <mergeCells count="1">
    <mergeCell ref="B10:B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workbookViewId="0" topLeftCell="A1">
      <selection activeCell="A1" sqref="A1"/>
    </sheetView>
  </sheetViews>
  <sheetFormatPr defaultColWidth="9.00390625" defaultRowHeight="12"/>
  <cols>
    <col min="1" max="1" width="3.625" style="69" customWidth="1"/>
    <col min="2" max="2" width="15.00390625" style="69" customWidth="1"/>
    <col min="3" max="3" width="7.875" style="69" customWidth="1"/>
    <col min="4" max="4" width="9.375" style="69" customWidth="1"/>
    <col min="5" max="5" width="8.625" style="69" customWidth="1"/>
    <col min="6" max="17" width="3.75390625" style="69" customWidth="1"/>
    <col min="18" max="19" width="4.25390625" style="69" customWidth="1"/>
    <col min="20" max="20" width="4.75390625" style="70" customWidth="1"/>
    <col min="21" max="21" width="3.875" style="71" customWidth="1"/>
    <col min="22" max="22" width="4.375" style="69" bestFit="1" customWidth="1"/>
    <col min="23" max="16384" width="9.125" style="69" customWidth="1"/>
  </cols>
  <sheetData>
    <row r="1" spans="1:22" ht="12.75">
      <c r="A1" s="1" t="s">
        <v>47</v>
      </c>
      <c r="B1" s="2"/>
      <c r="C1" s="2"/>
      <c r="D1" s="2"/>
      <c r="E1" s="2"/>
      <c r="F1" s="4"/>
      <c r="G1" s="3"/>
      <c r="H1" s="5"/>
      <c r="I1" s="57"/>
      <c r="J1" s="3"/>
      <c r="K1"/>
      <c r="L1"/>
      <c r="M1"/>
      <c r="N1"/>
      <c r="O1"/>
      <c r="P1"/>
      <c r="Q1"/>
      <c r="R1" s="94"/>
      <c r="S1" s="7"/>
      <c r="T1"/>
      <c r="U1"/>
      <c r="V1"/>
    </row>
    <row r="2" spans="1:22" ht="12.75">
      <c r="A2" s="1" t="s">
        <v>107</v>
      </c>
      <c r="B2" s="2"/>
      <c r="C2" s="2"/>
      <c r="D2" s="2"/>
      <c r="E2" s="2"/>
      <c r="F2" s="4"/>
      <c r="G2" s="3"/>
      <c r="H2" s="5"/>
      <c r="I2" s="57"/>
      <c r="J2" s="3"/>
      <c r="K2"/>
      <c r="L2"/>
      <c r="M2"/>
      <c r="N2"/>
      <c r="O2"/>
      <c r="P2"/>
      <c r="Q2"/>
      <c r="R2" s="94"/>
      <c r="S2" s="7"/>
      <c r="T2"/>
      <c r="U2"/>
      <c r="V2"/>
    </row>
    <row r="3" spans="1:22" ht="13.5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94"/>
      <c r="S3" s="7"/>
      <c r="T3"/>
      <c r="U3"/>
      <c r="V3"/>
    </row>
    <row r="4" spans="1:22" s="73" customFormat="1" ht="16.5" customHeight="1" thickBot="1">
      <c r="A4" s="95" t="s">
        <v>37</v>
      </c>
      <c r="B4" s="96" t="s">
        <v>17</v>
      </c>
      <c r="C4" s="97" t="s">
        <v>38</v>
      </c>
      <c r="D4" s="97"/>
      <c r="E4" s="97"/>
      <c r="F4" s="97">
        <v>1</v>
      </c>
      <c r="G4" s="98"/>
      <c r="H4" s="97">
        <v>2</v>
      </c>
      <c r="I4" s="97"/>
      <c r="J4" s="99">
        <v>3</v>
      </c>
      <c r="K4" s="98"/>
      <c r="L4" s="97">
        <v>4</v>
      </c>
      <c r="M4" s="97"/>
      <c r="N4" s="97">
        <v>5</v>
      </c>
      <c r="O4" s="97"/>
      <c r="P4" s="99">
        <v>6</v>
      </c>
      <c r="Q4" s="98"/>
      <c r="R4" s="100" t="s">
        <v>39</v>
      </c>
      <c r="S4" s="101"/>
      <c r="T4" s="100" t="s">
        <v>3</v>
      </c>
      <c r="U4" s="95" t="s">
        <v>8</v>
      </c>
      <c r="V4" s="72" t="s">
        <v>43</v>
      </c>
    </row>
    <row r="5" spans="1:22" ht="15.75" customHeight="1">
      <c r="A5" s="172">
        <v>1</v>
      </c>
      <c r="B5" s="167" t="s">
        <v>67</v>
      </c>
      <c r="C5" s="180" t="s">
        <v>101</v>
      </c>
      <c r="D5" s="181"/>
      <c r="E5" s="182"/>
      <c r="F5" s="102"/>
      <c r="G5" s="103"/>
      <c r="H5" s="158">
        <v>13</v>
      </c>
      <c r="I5" s="159"/>
      <c r="J5" s="158">
        <v>17</v>
      </c>
      <c r="K5" s="159"/>
      <c r="L5" s="158">
        <v>7</v>
      </c>
      <c r="M5" s="159"/>
      <c r="N5" s="158">
        <v>19</v>
      </c>
      <c r="O5" s="159"/>
      <c r="P5" s="158">
        <v>20</v>
      </c>
      <c r="Q5" s="159"/>
      <c r="R5" s="104">
        <f aca="true" t="shared" si="0" ref="R5:R16">F5+H5+J5+L5+N5+P5</f>
        <v>76</v>
      </c>
      <c r="S5" s="105"/>
      <c r="T5" s="106">
        <v>1</v>
      </c>
      <c r="U5" s="107"/>
      <c r="V5" s="6">
        <f>T5*20</f>
        <v>20</v>
      </c>
    </row>
    <row r="6" spans="1:21" ht="12.75">
      <c r="A6" s="173"/>
      <c r="B6" s="168"/>
      <c r="C6" s="183"/>
      <c r="D6" s="184"/>
      <c r="E6" s="185"/>
      <c r="F6" s="108"/>
      <c r="G6" s="109"/>
      <c r="H6" s="110"/>
      <c r="I6" s="110"/>
      <c r="J6" s="111"/>
      <c r="K6" s="110"/>
      <c r="L6" s="111"/>
      <c r="M6" s="112"/>
      <c r="N6" s="111"/>
      <c r="O6" s="112"/>
      <c r="P6" s="111"/>
      <c r="Q6" s="112"/>
      <c r="R6" s="113">
        <f t="shared" si="0"/>
        <v>0</v>
      </c>
      <c r="S6" s="114">
        <f>G6+I6+K6+M6+O6+Q6</f>
        <v>0</v>
      </c>
      <c r="T6" s="115"/>
      <c r="U6" s="116"/>
    </row>
    <row r="7" spans="1:22" ht="15.75" customHeight="1">
      <c r="A7" s="165">
        <v>2</v>
      </c>
      <c r="B7" s="169" t="s">
        <v>51</v>
      </c>
      <c r="C7" s="174" t="s">
        <v>102</v>
      </c>
      <c r="D7" s="175"/>
      <c r="E7" s="176"/>
      <c r="F7" s="153">
        <v>7</v>
      </c>
      <c r="G7" s="154"/>
      <c r="H7" s="117"/>
      <c r="I7" s="117"/>
      <c r="J7" s="155">
        <v>12</v>
      </c>
      <c r="K7" s="154"/>
      <c r="L7" s="155">
        <v>13</v>
      </c>
      <c r="M7" s="154"/>
      <c r="N7" s="155">
        <v>20</v>
      </c>
      <c r="O7" s="154"/>
      <c r="P7" s="155">
        <v>12</v>
      </c>
      <c r="Q7" s="156"/>
      <c r="R7" s="104">
        <f t="shared" si="0"/>
        <v>64</v>
      </c>
      <c r="S7" s="118"/>
      <c r="T7" s="106">
        <v>2</v>
      </c>
      <c r="U7" s="107"/>
      <c r="V7" s="6">
        <f>T7*20</f>
        <v>40</v>
      </c>
    </row>
    <row r="8" spans="1:21" ht="12.75">
      <c r="A8" s="173"/>
      <c r="B8" s="170"/>
      <c r="C8" s="183"/>
      <c r="D8" s="184"/>
      <c r="E8" s="185"/>
      <c r="F8" s="113"/>
      <c r="G8" s="119"/>
      <c r="H8" s="120"/>
      <c r="I8" s="120"/>
      <c r="J8" s="111"/>
      <c r="K8" s="112"/>
      <c r="L8" s="111"/>
      <c r="M8" s="112"/>
      <c r="N8" s="111"/>
      <c r="O8" s="112"/>
      <c r="P8" s="111"/>
      <c r="Q8" s="121"/>
      <c r="R8" s="113">
        <f t="shared" si="0"/>
        <v>0</v>
      </c>
      <c r="S8" s="114">
        <f>G8+I8+K8+M8+O8+Q8</f>
        <v>0</v>
      </c>
      <c r="T8" s="122"/>
      <c r="U8" s="7"/>
    </row>
    <row r="9" spans="1:22" ht="15.75" customHeight="1">
      <c r="A9" s="165">
        <v>3</v>
      </c>
      <c r="B9" s="162" t="s">
        <v>53</v>
      </c>
      <c r="C9" s="174" t="s">
        <v>103</v>
      </c>
      <c r="D9" s="175"/>
      <c r="E9" s="176"/>
      <c r="F9" s="153">
        <v>3</v>
      </c>
      <c r="G9" s="154"/>
      <c r="H9" s="155">
        <v>8</v>
      </c>
      <c r="I9" s="154"/>
      <c r="J9" s="117"/>
      <c r="K9" s="117"/>
      <c r="L9" s="155">
        <v>5</v>
      </c>
      <c r="M9" s="154"/>
      <c r="N9" s="155">
        <v>9</v>
      </c>
      <c r="O9" s="154"/>
      <c r="P9" s="155">
        <v>15</v>
      </c>
      <c r="Q9" s="156"/>
      <c r="R9" s="104">
        <f t="shared" si="0"/>
        <v>40</v>
      </c>
      <c r="S9" s="118"/>
      <c r="T9" s="106">
        <v>5</v>
      </c>
      <c r="U9" s="107"/>
      <c r="V9" s="6">
        <f>T9*20</f>
        <v>100</v>
      </c>
    </row>
    <row r="10" spans="1:22" ht="12.75">
      <c r="A10" s="173"/>
      <c r="B10" s="171"/>
      <c r="C10" s="183"/>
      <c r="D10" s="184"/>
      <c r="E10" s="185"/>
      <c r="F10" s="113"/>
      <c r="G10" s="119"/>
      <c r="H10" s="110"/>
      <c r="I10" s="110"/>
      <c r="J10" s="120"/>
      <c r="K10" s="120"/>
      <c r="L10" s="111"/>
      <c r="M10" s="121"/>
      <c r="N10" s="111"/>
      <c r="O10" s="121"/>
      <c r="P10" s="111"/>
      <c r="Q10" s="121"/>
      <c r="R10" s="113">
        <f t="shared" si="0"/>
        <v>0</v>
      </c>
      <c r="S10" s="114">
        <f>G10+I10+K10+M10+O10+Q10</f>
        <v>0</v>
      </c>
      <c r="T10" s="122"/>
      <c r="U10" s="123"/>
      <c r="V10" s="75"/>
    </row>
    <row r="11" spans="1:22" ht="15.75" customHeight="1">
      <c r="A11" s="160">
        <v>4</v>
      </c>
      <c r="B11" s="162" t="s">
        <v>68</v>
      </c>
      <c r="C11" s="174" t="s">
        <v>104</v>
      </c>
      <c r="D11" s="175"/>
      <c r="E11" s="176"/>
      <c r="F11" s="153">
        <v>13</v>
      </c>
      <c r="G11" s="154"/>
      <c r="H11" s="155">
        <v>7</v>
      </c>
      <c r="I11" s="154"/>
      <c r="J11" s="155">
        <v>15</v>
      </c>
      <c r="K11" s="154"/>
      <c r="L11" s="117"/>
      <c r="M11" s="117"/>
      <c r="N11" s="155">
        <v>7</v>
      </c>
      <c r="O11" s="154"/>
      <c r="P11" s="155">
        <v>2</v>
      </c>
      <c r="Q11" s="156"/>
      <c r="R11" s="104">
        <f t="shared" si="0"/>
        <v>44</v>
      </c>
      <c r="S11" s="118"/>
      <c r="T11" s="106">
        <v>4</v>
      </c>
      <c r="U11" s="7"/>
      <c r="V11" s="6">
        <f>T11*20</f>
        <v>80</v>
      </c>
    </row>
    <row r="12" spans="1:21" ht="12.75" customHeight="1">
      <c r="A12" s="161"/>
      <c r="B12" s="163"/>
      <c r="C12" s="183"/>
      <c r="D12" s="184"/>
      <c r="E12" s="185"/>
      <c r="F12" s="113"/>
      <c r="G12" s="119"/>
      <c r="H12" s="111"/>
      <c r="I12" s="112"/>
      <c r="J12" s="111"/>
      <c r="K12" s="112"/>
      <c r="L12" s="120"/>
      <c r="M12" s="120"/>
      <c r="N12" s="111"/>
      <c r="O12" s="112"/>
      <c r="P12" s="111"/>
      <c r="Q12" s="112"/>
      <c r="R12" s="113">
        <f t="shared" si="0"/>
        <v>0</v>
      </c>
      <c r="S12" s="114">
        <f>G12+I12+K12+M12+O12+Q12</f>
        <v>0</v>
      </c>
      <c r="T12" s="122"/>
      <c r="U12" s="7"/>
    </row>
    <row r="13" spans="1:22" ht="15.75" customHeight="1">
      <c r="A13" s="160">
        <v>5</v>
      </c>
      <c r="B13" s="162" t="s">
        <v>69</v>
      </c>
      <c r="C13" s="174" t="s">
        <v>106</v>
      </c>
      <c r="D13" s="175"/>
      <c r="E13" s="176"/>
      <c r="F13" s="153">
        <v>1</v>
      </c>
      <c r="G13" s="154"/>
      <c r="H13" s="155">
        <v>0</v>
      </c>
      <c r="I13" s="154"/>
      <c r="J13" s="155">
        <v>11</v>
      </c>
      <c r="K13" s="154"/>
      <c r="L13" s="155">
        <v>13</v>
      </c>
      <c r="M13" s="154"/>
      <c r="N13" s="117"/>
      <c r="O13" s="117"/>
      <c r="P13" s="155">
        <v>4</v>
      </c>
      <c r="Q13" s="156"/>
      <c r="R13" s="104">
        <f t="shared" si="0"/>
        <v>29</v>
      </c>
      <c r="S13" s="118"/>
      <c r="T13" s="106">
        <v>6</v>
      </c>
      <c r="U13" s="7"/>
      <c r="V13" s="6">
        <f>T13*20</f>
        <v>120</v>
      </c>
    </row>
    <row r="14" spans="1:21" ht="12.75" customHeight="1">
      <c r="A14" s="161"/>
      <c r="B14" s="163"/>
      <c r="C14" s="183"/>
      <c r="D14" s="184"/>
      <c r="E14" s="185"/>
      <c r="F14" s="113"/>
      <c r="G14" s="119"/>
      <c r="H14" s="111"/>
      <c r="I14" s="112"/>
      <c r="J14" s="111"/>
      <c r="K14" s="112"/>
      <c r="L14" s="111"/>
      <c r="M14" s="112"/>
      <c r="N14" s="120"/>
      <c r="O14" s="120"/>
      <c r="P14" s="111"/>
      <c r="Q14" s="112"/>
      <c r="R14" s="113">
        <f t="shared" si="0"/>
        <v>0</v>
      </c>
      <c r="S14" s="114">
        <f>G14+I14+K14+M14+O14+Q14</f>
        <v>0</v>
      </c>
      <c r="T14" s="122"/>
      <c r="U14" s="7"/>
    </row>
    <row r="15" spans="1:22" ht="15.75" customHeight="1">
      <c r="A15" s="165">
        <v>6</v>
      </c>
      <c r="B15" s="162" t="s">
        <v>66</v>
      </c>
      <c r="C15" s="174" t="s">
        <v>105</v>
      </c>
      <c r="D15" s="175"/>
      <c r="E15" s="176"/>
      <c r="F15" s="153">
        <v>0</v>
      </c>
      <c r="G15" s="154"/>
      <c r="H15" s="155">
        <v>8</v>
      </c>
      <c r="I15" s="157"/>
      <c r="J15" s="155">
        <v>5</v>
      </c>
      <c r="K15" s="157"/>
      <c r="L15" s="155">
        <v>18</v>
      </c>
      <c r="M15" s="157"/>
      <c r="N15" s="155">
        <v>16</v>
      </c>
      <c r="O15" s="157"/>
      <c r="P15" s="117"/>
      <c r="Q15" s="117"/>
      <c r="R15" s="104">
        <f t="shared" si="0"/>
        <v>47</v>
      </c>
      <c r="S15" s="118"/>
      <c r="T15" s="106">
        <v>3</v>
      </c>
      <c r="U15" s="7"/>
      <c r="V15" s="6">
        <f>T15*20</f>
        <v>60</v>
      </c>
    </row>
    <row r="16" spans="1:21" ht="13.5" customHeight="1" thickBot="1">
      <c r="A16" s="166"/>
      <c r="B16" s="164"/>
      <c r="C16" s="177"/>
      <c r="D16" s="178"/>
      <c r="E16" s="179"/>
      <c r="F16" s="124"/>
      <c r="G16" s="125"/>
      <c r="H16" s="126"/>
      <c r="I16" s="127"/>
      <c r="J16" s="126"/>
      <c r="K16" s="125"/>
      <c r="L16" s="126"/>
      <c r="M16" s="125"/>
      <c r="N16" s="127"/>
      <c r="O16" s="127"/>
      <c r="P16" s="128"/>
      <c r="Q16" s="128"/>
      <c r="R16" s="129">
        <f t="shared" si="0"/>
        <v>0</v>
      </c>
      <c r="S16" s="130">
        <f>G16+I16+K16+M16+O16+Q16</f>
        <v>0</v>
      </c>
      <c r="T16" s="122"/>
      <c r="U16" s="7"/>
    </row>
    <row r="17" spans="1:21" s="77" customFormat="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6"/>
      <c r="U17" s="71"/>
    </row>
    <row r="18" spans="1:21" s="77" customFormat="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4"/>
      <c r="U18" s="71"/>
    </row>
    <row r="19" spans="1:20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ht="18">
      <c r="A20" s="80"/>
      <c r="B20" s="80"/>
      <c r="D20" s="80"/>
      <c r="E20" s="80"/>
      <c r="G20" s="80"/>
      <c r="H20" s="80"/>
      <c r="I20" s="80"/>
      <c r="K20" s="80"/>
      <c r="L20" s="80"/>
      <c r="M20" s="80"/>
      <c r="N20" s="80"/>
      <c r="O20" s="80"/>
      <c r="P20" s="80"/>
      <c r="Q20" s="80"/>
      <c r="R20" s="80"/>
      <c r="S20" s="80"/>
      <c r="T20" s="74"/>
    </row>
    <row r="21" spans="1:21" s="78" customFormat="1" ht="18">
      <c r="A21" s="80"/>
      <c r="B21" s="80"/>
      <c r="C21" s="81"/>
      <c r="D21" s="80"/>
      <c r="E21" s="80"/>
      <c r="F21" s="80"/>
      <c r="G21" s="80"/>
      <c r="H21" s="80"/>
      <c r="I21" s="80"/>
      <c r="J21" s="69"/>
      <c r="K21" s="80"/>
      <c r="L21" s="80"/>
      <c r="M21" s="80"/>
      <c r="N21" s="80"/>
      <c r="O21" s="80"/>
      <c r="P21" s="80"/>
      <c r="Q21" s="80"/>
      <c r="R21" s="80"/>
      <c r="S21" s="80"/>
      <c r="T21" s="82"/>
      <c r="U21" s="83"/>
    </row>
    <row r="22" spans="1:19" ht="12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ht="12" customHeight="1">
      <c r="A23" s="84"/>
    </row>
    <row r="24" spans="1:21" s="80" customFormat="1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85"/>
      <c r="U24" s="86"/>
    </row>
    <row r="25" spans="1:21" s="80" customFormat="1" ht="12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85"/>
      <c r="U25" s="86"/>
    </row>
    <row r="26" spans="1:21" s="80" customFormat="1" ht="18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85"/>
      <c r="U26" s="86"/>
    </row>
  </sheetData>
  <mergeCells count="48">
    <mergeCell ref="C15:E16"/>
    <mergeCell ref="C5:E6"/>
    <mergeCell ref="C7:E8"/>
    <mergeCell ref="C9:E10"/>
    <mergeCell ref="C11:E12"/>
    <mergeCell ref="C13:E14"/>
    <mergeCell ref="B15:B16"/>
    <mergeCell ref="A15:A16"/>
    <mergeCell ref="B5:B6"/>
    <mergeCell ref="B7:B8"/>
    <mergeCell ref="B9:B10"/>
    <mergeCell ref="B11:B12"/>
    <mergeCell ref="A5:A6"/>
    <mergeCell ref="A7:A8"/>
    <mergeCell ref="A9:A10"/>
    <mergeCell ref="A11:A12"/>
    <mergeCell ref="A13:A14"/>
    <mergeCell ref="B13:B14"/>
    <mergeCell ref="N7:O7"/>
    <mergeCell ref="F11:G11"/>
    <mergeCell ref="H11:I11"/>
    <mergeCell ref="J11:K11"/>
    <mergeCell ref="L9:M9"/>
    <mergeCell ref="N11:O11"/>
    <mergeCell ref="H5:I5"/>
    <mergeCell ref="J5:K5"/>
    <mergeCell ref="L5:M5"/>
    <mergeCell ref="N5:O5"/>
    <mergeCell ref="P5:Q5"/>
    <mergeCell ref="F7:G7"/>
    <mergeCell ref="F9:G9"/>
    <mergeCell ref="F13:G13"/>
    <mergeCell ref="J13:K13"/>
    <mergeCell ref="L13:M13"/>
    <mergeCell ref="H9:I9"/>
    <mergeCell ref="J7:K7"/>
    <mergeCell ref="L7:M7"/>
    <mergeCell ref="N9:O9"/>
    <mergeCell ref="F15:G15"/>
    <mergeCell ref="P7:Q7"/>
    <mergeCell ref="P9:Q9"/>
    <mergeCell ref="P11:Q11"/>
    <mergeCell ref="P13:Q13"/>
    <mergeCell ref="N15:O15"/>
    <mergeCell ref="L15:M15"/>
    <mergeCell ref="J15:K15"/>
    <mergeCell ref="H15:I15"/>
    <mergeCell ref="H13:I13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K15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2"/>
  <cols>
    <col min="1" max="1" width="3.125" style="36" customWidth="1"/>
    <col min="2" max="2" width="20.75390625" style="36" bestFit="1" customWidth="1"/>
    <col min="3" max="3" width="49.75390625" style="36" customWidth="1"/>
    <col min="4" max="9" width="4.125" style="36" customWidth="1"/>
    <col min="10" max="10" width="9.125" style="31" customWidth="1"/>
    <col min="11" max="11" width="5.875" style="36" bestFit="1" customWidth="1"/>
    <col min="12" max="16384" width="9.125" style="31" customWidth="1"/>
  </cols>
  <sheetData>
    <row r="1" spans="1:9" ht="14.25">
      <c r="A1" s="29" t="s">
        <v>44</v>
      </c>
      <c r="B1" s="30"/>
      <c r="C1" s="30"/>
      <c r="D1" s="30"/>
      <c r="E1" s="30"/>
      <c r="F1" s="30"/>
      <c r="G1" s="30"/>
      <c r="H1" s="30"/>
      <c r="I1" s="30"/>
    </row>
    <row r="2" spans="1:9" ht="14.25">
      <c r="A2" s="29"/>
      <c r="B2" s="30"/>
      <c r="C2" s="30"/>
      <c r="D2" s="30"/>
      <c r="E2" s="30"/>
      <c r="F2" s="30"/>
      <c r="G2" s="30"/>
      <c r="H2" s="30"/>
      <c r="I2" s="30"/>
    </row>
    <row r="3" spans="1:11" ht="12.75">
      <c r="A3" s="32" t="s">
        <v>4</v>
      </c>
      <c r="B3" s="32" t="s">
        <v>17</v>
      </c>
      <c r="C3" s="33" t="s">
        <v>5</v>
      </c>
      <c r="D3" s="32" t="s">
        <v>24</v>
      </c>
      <c r="E3" s="32" t="s">
        <v>25</v>
      </c>
      <c r="F3" s="32" t="s">
        <v>7</v>
      </c>
      <c r="G3" s="32" t="s">
        <v>23</v>
      </c>
      <c r="H3" s="32" t="s">
        <v>22</v>
      </c>
      <c r="I3" s="32" t="s">
        <v>18</v>
      </c>
      <c r="J3" s="32" t="s">
        <v>19</v>
      </c>
      <c r="K3" s="32" t="s">
        <v>36</v>
      </c>
    </row>
    <row r="4" spans="1:11" ht="12.75">
      <c r="A4" s="32"/>
      <c r="B4" s="32" t="s">
        <v>20</v>
      </c>
      <c r="C4" s="32"/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 t="s">
        <v>21</v>
      </c>
      <c r="K4" s="32"/>
    </row>
    <row r="5" spans="1:11" ht="12.75">
      <c r="A5" s="34">
        <v>1</v>
      </c>
      <c r="B5" s="143" t="s">
        <v>68</v>
      </c>
      <c r="C5" s="35" t="s">
        <v>95</v>
      </c>
      <c r="D5" s="39">
        <v>36</v>
      </c>
      <c r="E5" s="39">
        <v>39</v>
      </c>
      <c r="F5" s="39">
        <v>33</v>
      </c>
      <c r="G5" s="39">
        <v>35</v>
      </c>
      <c r="H5" s="39">
        <v>50</v>
      </c>
      <c r="I5" s="39">
        <v>80</v>
      </c>
      <c r="J5" s="41">
        <f aca="true" t="shared" si="0" ref="J5:J10">SUM(D5:I5)</f>
        <v>273</v>
      </c>
      <c r="K5" s="36">
        <v>4</v>
      </c>
    </row>
    <row r="6" spans="1:11" ht="12.75">
      <c r="A6" s="34">
        <v>2</v>
      </c>
      <c r="B6" s="186" t="s">
        <v>67</v>
      </c>
      <c r="C6" s="35" t="s">
        <v>45</v>
      </c>
      <c r="D6" s="34">
        <v>21</v>
      </c>
      <c r="E6" s="34">
        <v>12</v>
      </c>
      <c r="F6" s="34">
        <v>15</v>
      </c>
      <c r="G6" s="34">
        <v>38</v>
      </c>
      <c r="H6" s="34">
        <v>30</v>
      </c>
      <c r="I6" s="34">
        <v>20</v>
      </c>
      <c r="J6" s="37">
        <f t="shared" si="0"/>
        <v>136</v>
      </c>
      <c r="K6" s="36">
        <v>1</v>
      </c>
    </row>
    <row r="7" spans="1:11" ht="12.75">
      <c r="A7" s="34">
        <v>3</v>
      </c>
      <c r="B7" s="40" t="s">
        <v>51</v>
      </c>
      <c r="C7" s="35" t="s">
        <v>52</v>
      </c>
      <c r="D7" s="34">
        <v>36</v>
      </c>
      <c r="E7" s="39">
        <v>33</v>
      </c>
      <c r="F7" s="39">
        <v>33</v>
      </c>
      <c r="G7" s="39">
        <v>40</v>
      </c>
      <c r="H7" s="39">
        <v>10</v>
      </c>
      <c r="I7" s="39">
        <v>40</v>
      </c>
      <c r="J7" s="41">
        <f t="shared" si="0"/>
        <v>192</v>
      </c>
      <c r="K7" s="131">
        <v>2</v>
      </c>
    </row>
    <row r="8" spans="1:11" ht="12.75">
      <c r="A8" s="34">
        <v>4</v>
      </c>
      <c r="B8" s="40" t="s">
        <v>53</v>
      </c>
      <c r="C8" s="35" t="s">
        <v>96</v>
      </c>
      <c r="D8" s="34">
        <v>21</v>
      </c>
      <c r="E8" s="39">
        <v>39</v>
      </c>
      <c r="F8" s="39">
        <v>33</v>
      </c>
      <c r="G8" s="39">
        <v>35</v>
      </c>
      <c r="H8" s="39">
        <v>60</v>
      </c>
      <c r="I8" s="39">
        <v>100</v>
      </c>
      <c r="J8" s="41">
        <f t="shared" si="0"/>
        <v>288</v>
      </c>
      <c r="K8" s="36">
        <v>5</v>
      </c>
    </row>
    <row r="9" spans="1:11" ht="12.75">
      <c r="A9" s="34">
        <v>5</v>
      </c>
      <c r="B9" s="143" t="s">
        <v>66</v>
      </c>
      <c r="C9" s="35" t="s">
        <v>54</v>
      </c>
      <c r="D9" s="34">
        <v>30</v>
      </c>
      <c r="E9" s="39">
        <v>48</v>
      </c>
      <c r="F9" s="39">
        <v>48</v>
      </c>
      <c r="G9" s="39">
        <v>56</v>
      </c>
      <c r="H9" s="39">
        <v>20</v>
      </c>
      <c r="I9" s="39">
        <v>60</v>
      </c>
      <c r="J9" s="41">
        <f t="shared" si="0"/>
        <v>262</v>
      </c>
      <c r="K9" s="36">
        <v>3</v>
      </c>
    </row>
    <row r="10" spans="1:11" ht="12.75">
      <c r="A10" s="34">
        <v>6</v>
      </c>
      <c r="B10" s="143" t="s">
        <v>69</v>
      </c>
      <c r="C10" s="35" t="s">
        <v>70</v>
      </c>
      <c r="D10" s="34">
        <v>24</v>
      </c>
      <c r="E10" s="39">
        <v>42</v>
      </c>
      <c r="F10" s="39">
        <v>54</v>
      </c>
      <c r="G10" s="39">
        <v>40</v>
      </c>
      <c r="H10" s="39">
        <v>40</v>
      </c>
      <c r="I10" s="39">
        <v>120</v>
      </c>
      <c r="J10" s="41">
        <f t="shared" si="0"/>
        <v>320</v>
      </c>
      <c r="K10" s="36">
        <v>6</v>
      </c>
    </row>
    <row r="11" ht="12.75">
      <c r="C11" s="35"/>
    </row>
    <row r="12" ht="12.75">
      <c r="C12" s="35"/>
    </row>
    <row r="13" ht="12.75">
      <c r="C13" s="35"/>
    </row>
    <row r="14" ht="12.75">
      <c r="C14" s="35"/>
    </row>
    <row r="15" ht="12.75">
      <c r="C15" s="35"/>
    </row>
  </sheetData>
  <sheetProtection/>
  <printOptions horizontalCentered="1" verticalCentered="1"/>
  <pageMargins left="0.1968503937007874" right="0.1968503937007874" top="0.984251968503937" bottom="3.937007874015748" header="0" footer="0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Semyon Khazanov</dc:creator>
  <cp:keywords/>
  <dc:description/>
  <cp:lastModifiedBy>Admin</cp:lastModifiedBy>
  <cp:lastPrinted>2013-12-16T11:18:46Z</cp:lastPrinted>
  <dcterms:created xsi:type="dcterms:W3CDTF">2004-12-09T15:23:33Z</dcterms:created>
  <dcterms:modified xsi:type="dcterms:W3CDTF">2013-12-23T20:05:13Z</dcterms:modified>
  <cp:category/>
  <cp:version/>
  <cp:contentType/>
  <cp:contentStatus/>
</cp:coreProperties>
</file>